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codeName="ThisWorkbook"/>
  <bookViews>
    <workbookView xWindow="0" yWindow="0" windowWidth="25335" windowHeight="12075" activeTab="1"/>
  </bookViews>
  <sheets>
    <sheet name="部门预算收支总表" sheetId="4" r:id="rId3"/>
    <sheet name="部门预算收入总表" sheetId="2" r:id="rId4"/>
    <sheet name="部门预算支出总表" sheetId="3" r:id="rId5"/>
    <sheet name="财政拨款收支总表" sheetId="1" r:id="rId6"/>
    <sheet name="一般公共预算支出情况表" sheetId="5" r:id="rId7"/>
    <sheet name="一般公共预算基本支出情况表" sheetId="6" r:id="rId8"/>
    <sheet name="一般公预算“三公”经费支出表" sheetId="7" r:id="rId9"/>
    <sheet name="政府性基金预算支出情况表" sheetId="8" r:id="rId10"/>
    <sheet name="国有资本经营预算资金预算支出情况表 " sheetId="9" r:id="rId11"/>
  </sheets>
  <definedNames>
    <definedName name="_0b1bdb2028374363aca13aefd8a2ef34" hidden="1" comment="SSRRANGE">'国有资本经营预算资金预算支出情况表 '!$A$7</definedName>
    <definedName name="_183be38b2a994a6f81e5952ddcb7aa0f" hidden="1" comment="SSRRANGE">部门预算支出总表!$K$7</definedName>
    <definedName name="_18aa72d609804cbfa42d88c77cd24a50" hidden="1" comment="SSRRANGE">部门预算收入总表!$A$7</definedName>
    <definedName name="_1f583153252b41cbb3bbda9f51b8e3e6" hidden="1" comment="SSRRANGE">财政拨款收支总表!$A$3</definedName>
    <definedName name="_20f19f308be24bae84ff3da96a6bde76" hidden="1" comment="SSRRANGE">'一般公预算“三公”经费支出表'!$H$9</definedName>
    <definedName name="_276c5deea85b4e2daf1212f81105233e" hidden="1" comment="SSRRANGE">部门预算支出总表!$H$7</definedName>
    <definedName name="_3fe51b8bf4ec4468909fd5c0d09d691f" hidden="1" comment="SSRRANGE">部门预算收入总表!$M$7</definedName>
    <definedName name="_44a008237d8d4d33b999009c62100345" hidden="1" comment="SSRRANGE">部门预算收入总表!$K$7</definedName>
    <definedName name="_4f1f6f31720a4ebdbff10097da2be338" hidden="1" comment="SSRRANGE">政府性基金预算支出情况表!$A$7</definedName>
    <definedName name="_4ffff537001144809090f3c668a73d42" hidden="1" comment="SSRRANGE">政府性基金预算支出情况表!$B$7</definedName>
    <definedName name="_52b1ca22af354c069a11c527f4e5e6ef" hidden="1" comment="SSRRANGE">部门预算收支总表!$D$34</definedName>
    <definedName name="_6e666b0c0d7749d4824ccff786e92d92" hidden="1" comment="SSRRANGE">部门预算收入总表!$H$7</definedName>
    <definedName name="_753d1d2207d24b86b12464cf9a59a8d2" hidden="1" comment="SSRRANGE">财政拨款收支总表!$E$34</definedName>
    <definedName name="_75b34d1b04904e7ba7bb78afc510480f" hidden="1" comment="SSRRANGE">部门预算收入总表!$G$7</definedName>
    <definedName name="_7af3fc0452b14a26990de0183017e5dd" hidden="1" comment="SSRRANGE">部门预算支出总表!$D$7</definedName>
    <definedName name="_7c9a4f58f8f7462fa9c84933f0f6f1ed" hidden="1" comment="SSRRANGE">政府性基金预算支出情况表!$I$6</definedName>
    <definedName name="_8db732ed59fd4a3f8eca2f172fd343c7" hidden="1" comment="SSRRANGE">一般公共预算基本支出情况表!$B$8</definedName>
    <definedName name="_8f89e20b32af48a3901ccf0c9ac2393e" hidden="1" comment="SSRRANGE">部门预算支出总表!$E$7</definedName>
    <definedName name="_90df49a9ad3e4452b7419b261ac16a4d" hidden="1" comment="SSRRANGE">部门预算收入总表!$I$7</definedName>
    <definedName name="_91bf36cdca304dd4a58f38e3a1529139" hidden="1" comment="SSRRANGE">部门预算支出总表!$G$7</definedName>
    <definedName name="_93ffdcc6aeae458c97eaf355454a28a7" hidden="1" comment="SSRRANGE">部门预算收入总表!$L$7</definedName>
    <definedName name="_9c4730ed8b4c412eae4e9a5607f53f38" hidden="1" comment="SSRRANGE">一般公共预算支出情况表!$D$9</definedName>
    <definedName name="_a08806cff9ee436e804a2ee8b08072d3" hidden="1" comment="SSRRANGE">部门预算收入总表!$E$7</definedName>
    <definedName name="_a8449293f02d4962bc891f83a4f94e2c" hidden="1" comment="SSRRANGE">部门预算支出总表!$A$7</definedName>
    <definedName name="_a94e88fe0cec4953825515faaa1a34c7" hidden="1" comment="SSRRANGE">'一般公预算“三公”经费支出表'!$A$9</definedName>
    <definedName name="_aade888ca9814ac7a635ca96565c0ac3" hidden="1" comment="SSRRANGE">部门预算收入总表!$N$7</definedName>
    <definedName name="_b07646b1f37e480b85a988b0cba5cbc0" hidden="1" comment="SSRRANGE">一般公共预算支出情况表!$A$9</definedName>
    <definedName name="_b4b54f9d29a240f190079cb573273de5" hidden="1" comment="SSRRANGE">部门预算收入总表!$D$7</definedName>
    <definedName name="_b4ef8e8f80a34f64b1b57ce41820c8fc" hidden="1" comment="SSRRANGE">'国有资本经营预算资金预算支出情况表 '!$E$7</definedName>
    <definedName name="_b820a05fb88249ea994f5f92aab17c02" hidden="1" comment="SSRRANGE">部门预算收入总表!$J$7</definedName>
    <definedName name="_b95a996c0867486c8dde7dd9f75a82bd" hidden="1" comment="SSRRANGE">部门预算收支总表!$B$10</definedName>
    <definedName name="_b9be89688c3741c28c43e489af7b5c86" hidden="1" comment="SSRRANGE">一般公共预算支出情况表!$C$9</definedName>
    <definedName name="_ba8bab798ef74b82b039e93125e6144f" hidden="1" comment="SSRRANGE">一般公共预算基本支出情况表!$C$8</definedName>
    <definedName name="_bb33f1fee7654e7884c892b63794e188" hidden="1" comment="SSRRANGE">'国有资本经营预算资金预算支出情况表 '!$B$7</definedName>
    <definedName name="_bd5fd918a2ec44b7887bbb70fd681017" hidden="1" comment="SSRRANGE">部门预算收入总表!$F$7</definedName>
    <definedName name="_c54b7d5e2c3f44a28057b71570049ea5" hidden="1" comment="SSRRANGE">'一般公预算“三公”经费支出表'!$G$9</definedName>
    <definedName name="_c9a4e3eec8024f2eb6f8c0db2598742d" hidden="1" comment="SSRRANGE">政府性基金预算支出情况表!$E$7</definedName>
    <definedName name="_cdbf3d7f2a2c4c8da51fda95c78818f1" hidden="1" comment="SSRRANGE">'一般公预算“三公”经费支出表'!$E$9</definedName>
    <definedName name="_d05da43fd3374b18997437aabbd552bd" hidden="1" comment="SSRRANGE">财政拨款收支总表!$C$8</definedName>
    <definedName name="_ed8575d06f4f41999fecf945d27f1b84" hidden="1" comment="SSRRANGE">部门预算支出总表!$J$7</definedName>
    <definedName name="_f021f52b18134903b1e1742b6aa1fe26" hidden="1" comment="SSRRANGE">一般公共预算支出情况表!$E$9</definedName>
    <definedName name="_f97d3deef2024d30a3a286406db873d3" hidden="1" comment="SSRRANGE">一般公共预算支出情况表!$B$9</definedName>
    <definedName name="_f9a691db3543434aa9bfb618a49da61b" hidden="1" comment="SSRRANGE">'一般公预算“三公”经费支出表'!$F$9</definedName>
    <definedName name="_fa8357e51cc6416ca2c8094d4c57069b" hidden="1" comment="SSRRANGE">一般公共预算基本支出情况表!$A$8</definedName>
  </definedNames>
  <calcPr calcId="145621" iterate="1" iterateCount="100" iterateDelta="0.001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<sst xmlns="http://schemas.openxmlformats.org/spreadsheetml/2006/main" count="293" uniqueCount="187">
  <si>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</si>
  <si>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</si>
  <si>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</si>
  <si>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</si>
  <si>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</si>
  <si>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</si>
  <si>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</si>
  <si>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一般公共服务支出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</si>
  <si>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</si>
  <si>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</si>
  <si>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</si>
  <si>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</si>
  <si>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</si>
  <si>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</si>
  <si>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</si>
  <si>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</si>
  <si>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</si>
  <si>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</si>
  <si>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</si>
  <si>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</si>
  <si>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</si>
  <si>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</si>
  <si>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</si>
  <si>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</si>
  <si>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</si>
  <si>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</si>
  <si>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</si>
  <si>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</si>
  <si>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</si>
  <si>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</si>
  <si>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</si>
  <si>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</si>
  <si>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</si>
  <si>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</si>
  <si>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</si>
  <si>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</si>
  <si>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</si>
  <si>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</si>
  <si>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</si>
  <si>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</si>
  <si>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</si>
  <si>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</si>
  <si>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</si>
  <si>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</si>
  <si>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</si>
  <si>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</si>
  <si>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</si>
  <si>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</si>
  <si>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</si>
  <si>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</si>
  <si>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</si>
  <si>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</si>
  <si>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</si>
  <si>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</si>
  <si>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</si>
  <si>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</si>
  <si>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-122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</si>
  <si>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</si>
  <si>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</si>
  <si>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</si>
  <si>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</si>
  <si>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</si>
  <si>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</si>
  <si>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</si>
  <si>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</si>
  <si>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</si>
  <si>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</si>
  <si>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</si>
  <si>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</si>
  <si>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</si>
  <si>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党委办公厅（室）及相关机构事务</t>
  </si>
  <si>
    <t>20131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</si>
  <si>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</si>
  <si>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</si>
  <si>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</si>
  <si>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-122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</si>
  <si>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</si>
  <si>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</si>
  <si>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财政拨款收支总表</t>
  </si>
  <si>
    <t>133</t>
  </si>
  <si>
    <t>201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</si>
  <si>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</si>
  <si>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</si>
  <si>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</si>
  <si>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</si>
  <si>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-122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</si>
  <si>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</si>
  <si>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</si>
  <si>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</si>
  <si>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</si>
  <si>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</si>
  <si>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</si>
  <si>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</si>
  <si>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</si>
  <si>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</si>
  <si>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</si>
  <si>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</si>
  <si>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</si>
  <si>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</si>
  <si>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</si>
  <si>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</si>
  <si>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</si>
  <si>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</si>
  <si>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</si>
  <si>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</si>
  <si>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</si>
  <si>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</si>
  <si>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</si>
  <si>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</si>
  <si>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</si>
  <si>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</si>
  <si>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</si>
  <si>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中共兰州市委政法委员会</t>
  </si>
  <si>
    <t>兰州市社会治安综合治理中心</t>
  </si>
  <si>
    <t>行政运行</t>
  </si>
  <si>
    <t>2013101</t>
  </si>
  <si>
    <t>2013150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</si>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</sst>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2"/>
      <name val="宋体"/>
      <family val="2"/>
      <charset val="-122"/>
    </font>
    <font>
      <sz val="10"/>
      <color theme="1"/>
      <name val="Arial"/>
      <family val="2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-122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-122"/>
      <scheme val="minor"/>
    </font>
    <font>
      <b/>
      <sz val="9"/>
      <color rgb="FF000000"/>
      <name val="宋体"/>
      <family val="3"/>
      <charset val="-122"/>
    </font>
    <font>
      <b/>
      <sz val="14"/>
      <color rgb="FF000000"/>
      <name val="宋体"/>
      <family val="3"/>
      <charset val="-122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-122"/>
      <scheme val="minor"/>
    </font>
    <font>
      <sz val="9"/>
      <name val="宋体"/>
      <family val="3"/>
      <charset val="-1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145313-6a33-4754-a5be-e644bcf6ebe5}">
  <sheetPr codeName="Sheet4"/>
  <dimension ref="A1:J47"/>
  <sheetViews>
    <sheetView workbookViewId="0" topLeftCell="A1">
      <selection pane="topLeft" activeCell="B9" sqref="B9"/>
    </sheetView>
  </sheetViews>
  <sheetFormatPr defaultColWidth="9.005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5" t="s">
        <v>0</v>
      </c>
      <c r="B2" s="36"/>
      <c r="C2" s="36"/>
      <c r="D2" s="36"/>
      <c r="E2" s="1"/>
      <c r="F2" s="1"/>
      <c r="G2" s="1"/>
      <c r="H2" s="1"/>
      <c r="I2" s="1"/>
      <c r="J2" s="1"/>
    </row>
    <row r="3" spans="1:10" ht="17.1" customHeight="1" thickBot="1">
      <c r="A3" s="37" t="s">
        <v>1</v>
      </c>
      <c r="B3" s="37"/>
      <c r="C3" s="37"/>
      <c r="D3" s="37"/>
      <c r="E3" s="1"/>
      <c r="F3" s="1"/>
      <c r="G3" s="1"/>
      <c r="H3" s="1"/>
      <c r="I3" s="1"/>
      <c r="J3" s="1"/>
    </row>
    <row r="4" spans="1:10" ht="17.1" customHeight="1" thickBot="1">
      <c r="A4" s="38" t="s">
        <v>2</v>
      </c>
      <c r="B4" s="38"/>
      <c r="C4" s="38" t="s">
        <v>3</v>
      </c>
      <c r="D4" s="38"/>
      <c r="E4" s="18"/>
      <c r="F4" s="1"/>
      <c r="G4" s="1"/>
      <c r="H4" s="1"/>
      <c r="I4" s="1"/>
      <c r="J4" s="1"/>
    </row>
    <row r="5" spans="1:10" ht="14.25" thickBot="1">
      <c r="A5" s="6" t="s">
        <v>4</v>
      </c>
      <c r="B5" s="6" t="s">
        <v>5</v>
      </c>
      <c r="C5" s="6" t="s">
        <v>4</v>
      </c>
      <c r="D5" s="6" t="s">
        <v>5</v>
      </c>
      <c r="E5" s="18"/>
      <c r="F5" s="1"/>
      <c r="G5" s="1"/>
      <c r="H5" s="1"/>
      <c r="I5" s="1"/>
      <c r="J5" s="1"/>
    </row>
    <row r="6" spans="1:10" ht="14.25" thickBot="1">
      <c r="A6" s="24" t="s">
        <v>6</v>
      </c>
      <c r="B6" s="11">
        <v>2375.410336</v>
      </c>
      <c r="C6" s="24" t="s">
        <v>8</v>
      </c>
      <c r="D6" s="11">
        <v>1930.6103190000006</v>
      </c>
      <c r="E6" s="18"/>
      <c r="F6" s="1"/>
      <c r="G6" s="1"/>
      <c r="H6" s="1"/>
      <c r="I6" s="1"/>
      <c r="J6" s="1"/>
    </row>
    <row r="7" spans="1:10" ht="14.25" thickBot="1">
      <c r="A7" s="24" t="s">
        <v>9</v>
      </c>
      <c r="B7" s="11"/>
      <c r="C7" s="24" t="s">
        <v>10</v>
      </c>
      <c r="D7" s="11"/>
      <c r="E7" s="18"/>
      <c r="F7" s="1"/>
      <c r="G7" s="1"/>
      <c r="H7" s="1"/>
      <c r="I7" s="1"/>
      <c r="J7" s="1"/>
    </row>
    <row r="8" spans="1:10" ht="14.25" thickBot="1">
      <c r="A8" s="24" t="s">
        <v>11</v>
      </c>
      <c r="B8" s="11"/>
      <c r="C8" s="24" t="s">
        <v>12</v>
      </c>
      <c r="D8" s="11"/>
      <c r="E8" s="18"/>
      <c r="F8" s="1"/>
      <c r="G8" s="1"/>
      <c r="H8" s="1"/>
      <c r="I8" s="1"/>
      <c r="J8" s="1"/>
    </row>
    <row r="9" spans="1:10" ht="14.25" thickBot="1">
      <c r="A9" s="24" t="s">
        <v>13</v>
      </c>
      <c r="B9" s="11"/>
      <c r="C9" s="24" t="s">
        <v>14</v>
      </c>
      <c r="D9" s="11"/>
      <c r="E9" s="18"/>
      <c r="F9" s="1"/>
      <c r="G9" s="1"/>
      <c r="H9" s="1"/>
      <c r="I9" s="1"/>
      <c r="J9" s="1"/>
    </row>
    <row r="10" spans="1:10" ht="14.25" thickBot="1">
      <c r="A10" s="24" t="s">
        <v>15</v>
      </c>
      <c r="B10" s="11"/>
      <c r="C10" s="24" t="s">
        <v>16</v>
      </c>
      <c r="D10" s="11">
        <v>6.71031</v>
      </c>
      <c r="E10" s="18"/>
      <c r="F10" s="1"/>
      <c r="G10" s="1"/>
      <c r="H10" s="1"/>
      <c r="I10" s="1"/>
      <c r="J10" s="1"/>
    </row>
    <row r="11" spans="1:10" ht="14.25" thickBot="1">
      <c r="A11" s="24"/>
      <c r="B11" s="11"/>
      <c r="C11" s="24" t="s">
        <v>17</v>
      </c>
      <c r="D11" s="11"/>
      <c r="E11" s="18"/>
      <c r="F11" s="1"/>
      <c r="G11" s="1"/>
      <c r="H11" s="1"/>
      <c r="I11" s="1"/>
      <c r="J11" s="1"/>
    </row>
    <row r="12" spans="1:10" ht="14.25" thickBot="1">
      <c r="A12" s="24"/>
      <c r="B12" s="11"/>
      <c r="C12" s="24" t="s">
        <v>18</v>
      </c>
      <c r="D12" s="11"/>
      <c r="E12" s="18"/>
      <c r="F12" s="1"/>
      <c r="G12" s="1"/>
      <c r="H12" s="1"/>
      <c r="I12" s="1"/>
      <c r="J12" s="1"/>
    </row>
    <row r="13" spans="1:10" ht="14.25" thickBot="1">
      <c r="A13" s="24"/>
      <c r="B13" s="11"/>
      <c r="C13" s="24" t="s">
        <v>19</v>
      </c>
      <c r="D13" s="11">
        <v>189.993577</v>
      </c>
      <c r="E13" s="18"/>
      <c r="F13" s="1"/>
      <c r="G13" s="1"/>
      <c r="H13" s="1"/>
      <c r="I13" s="1"/>
      <c r="J13" s="1"/>
    </row>
    <row r="14" spans="1:10" ht="14.25" thickBot="1">
      <c r="A14" s="24"/>
      <c r="B14" s="11"/>
      <c r="C14" s="24" t="s">
        <v>20</v>
      </c>
      <c r="D14" s="11"/>
      <c r="E14" s="18"/>
      <c r="F14" s="1"/>
      <c r="G14" s="1"/>
      <c r="H14" s="1"/>
      <c r="I14" s="1"/>
      <c r="J14" s="1"/>
    </row>
    <row r="15" spans="1:10" ht="14.25" thickBot="1">
      <c r="A15" s="24"/>
      <c r="B15" s="11"/>
      <c r="C15" s="24" t="s">
        <v>21</v>
      </c>
      <c r="D15" s="11">
        <v>107.253786</v>
      </c>
      <c r="E15" s="18"/>
      <c r="F15" s="1"/>
      <c r="G15" s="1"/>
      <c r="H15" s="1"/>
      <c r="I15" s="1"/>
      <c r="J15" s="1"/>
    </row>
    <row r="16" spans="1:10" ht="14.25" thickBot="1">
      <c r="A16" s="24"/>
      <c r="B16" s="11"/>
      <c r="C16" s="24" t="s">
        <v>22</v>
      </c>
      <c r="D16" s="11"/>
      <c r="E16" s="18"/>
      <c r="F16" s="1"/>
      <c r="G16" s="1"/>
      <c r="H16" s="1"/>
      <c r="I16" s="1"/>
      <c r="J16" s="1"/>
    </row>
    <row r="17" spans="1:10" ht="14.25" thickBot="1">
      <c r="A17" s="26"/>
      <c r="B17" s="11"/>
      <c r="C17" s="24" t="s">
        <v>23</v>
      </c>
      <c r="D17" s="11"/>
      <c r="E17" s="18"/>
      <c r="F17" s="1"/>
      <c r="G17" s="1"/>
      <c r="H17" s="1"/>
      <c r="I17" s="1"/>
      <c r="J17" s="1"/>
    </row>
    <row r="18" spans="1:10" ht="14.25" thickBot="1">
      <c r="A18" s="26"/>
      <c r="B18" s="11"/>
      <c r="C18" s="24" t="s">
        <v>24</v>
      </c>
      <c r="D18" s="11"/>
      <c r="E18" s="18"/>
      <c r="F18" s="1"/>
      <c r="G18" s="1"/>
      <c r="H18" s="1"/>
      <c r="I18" s="1"/>
      <c r="J18" s="1"/>
    </row>
    <row r="19" spans="1:10" ht="14.25" thickBot="1">
      <c r="A19" s="26"/>
      <c r="B19" s="11"/>
      <c r="C19" s="24" t="s">
        <v>25</v>
      </c>
      <c r="D19" s="11"/>
      <c r="E19" s="18"/>
      <c r="F19" s="1"/>
      <c r="G19" s="1"/>
      <c r="H19" s="1"/>
      <c r="I19" s="1"/>
      <c r="J19" s="1"/>
    </row>
    <row r="20" spans="1:10" ht="14.25" thickBot="1">
      <c r="A20" s="26"/>
      <c r="B20" s="11"/>
      <c r="C20" s="24" t="s">
        <v>26</v>
      </c>
      <c r="D20" s="11"/>
      <c r="E20" s="18"/>
      <c r="F20" s="1"/>
      <c r="G20" s="1"/>
      <c r="H20" s="1"/>
      <c r="I20" s="1"/>
      <c r="J20" s="1"/>
    </row>
    <row r="21" spans="1:10" ht="14.25" thickBot="1">
      <c r="A21" s="26"/>
      <c r="B21" s="11"/>
      <c r="C21" s="24" t="s">
        <v>27</v>
      </c>
      <c r="D21" s="11"/>
      <c r="E21" s="18"/>
      <c r="F21" s="1"/>
      <c r="G21" s="1"/>
      <c r="H21" s="1"/>
      <c r="I21" s="1"/>
      <c r="J21" s="1"/>
    </row>
    <row r="22" spans="1:10" ht="14.25" thickBot="1">
      <c r="A22" s="26"/>
      <c r="B22" s="11"/>
      <c r="C22" s="24" t="s">
        <v>28</v>
      </c>
      <c r="D22" s="11"/>
      <c r="E22" s="18"/>
      <c r="F22" s="1"/>
      <c r="G22" s="1"/>
      <c r="H22" s="1"/>
      <c r="I22" s="1"/>
      <c r="J22" s="1"/>
    </row>
    <row r="23" spans="1:10" ht="14.25" thickBot="1">
      <c r="A23" s="26"/>
      <c r="B23" s="11"/>
      <c r="C23" s="24" t="s">
        <v>29</v>
      </c>
      <c r="D23" s="11"/>
      <c r="E23" s="18"/>
      <c r="F23" s="1"/>
      <c r="G23" s="1"/>
      <c r="H23" s="1"/>
      <c r="I23" s="1"/>
      <c r="J23" s="1"/>
    </row>
    <row r="24" spans="1:10" ht="14.25" thickBot="1">
      <c r="A24" s="26"/>
      <c r="B24" s="11"/>
      <c r="C24" s="24" t="s">
        <v>30</v>
      </c>
      <c r="D24" s="11"/>
      <c r="E24" s="18"/>
      <c r="F24" s="1"/>
      <c r="G24" s="1"/>
      <c r="H24" s="1"/>
      <c r="I24" s="1"/>
      <c r="J24" s="1"/>
    </row>
    <row r="25" spans="1:10" ht="14.25" thickBot="1">
      <c r="A25" s="26"/>
      <c r="B25" s="11"/>
      <c r="C25" s="24" t="s">
        <v>31</v>
      </c>
      <c r="D25" s="11">
        <v>140.842344</v>
      </c>
      <c r="E25" s="18"/>
      <c r="F25" s="1"/>
      <c r="G25" s="1"/>
      <c r="H25" s="1"/>
      <c r="I25" s="1"/>
      <c r="J25" s="1"/>
    </row>
    <row r="26" spans="1:10" ht="14.25" thickBot="1">
      <c r="A26" s="26"/>
      <c r="B26" s="11"/>
      <c r="C26" s="24" t="s">
        <v>32</v>
      </c>
      <c r="D26" s="11"/>
      <c r="E26" s="18"/>
      <c r="F26" s="1"/>
      <c r="G26" s="1"/>
      <c r="H26" s="1"/>
      <c r="I26" s="1"/>
      <c r="J26" s="1"/>
    </row>
    <row r="27" spans="1:10" ht="14.25" thickBot="1">
      <c r="A27" s="26"/>
      <c r="B27" s="11"/>
      <c r="C27" s="24" t="s">
        <v>33</v>
      </c>
      <c r="D27" s="11"/>
      <c r="E27" s="18"/>
      <c r="F27" s="1"/>
      <c r="G27" s="1"/>
      <c r="H27" s="1"/>
      <c r="I27" s="1"/>
      <c r="J27" s="1"/>
    </row>
    <row r="28" spans="1:10" ht="14.25" thickBot="1">
      <c r="A28" s="26"/>
      <c r="B28" s="11"/>
      <c r="C28" s="24" t="s">
        <v>34</v>
      </c>
      <c r="D28" s="11"/>
      <c r="E28" s="18"/>
      <c r="F28" s="1"/>
      <c r="G28" s="1"/>
      <c r="H28" s="1"/>
      <c r="I28" s="1"/>
      <c r="J28" s="1"/>
    </row>
    <row r="29" spans="1:10" ht="14.25" thickBot="1">
      <c r="A29" s="26"/>
      <c r="B29" s="11"/>
      <c r="C29" s="24" t="s">
        <v>35</v>
      </c>
      <c r="D29" s="11"/>
      <c r="E29" s="18"/>
      <c r="F29" s="1"/>
      <c r="G29" s="1"/>
      <c r="H29" s="1"/>
      <c r="I29" s="1"/>
      <c r="J29" s="1"/>
    </row>
    <row r="30" spans="1:10" ht="14.25" thickBot="1">
      <c r="A30" s="26"/>
      <c r="B30" s="11"/>
      <c r="C30" s="24" t="s">
        <v>36</v>
      </c>
      <c r="D30" s="11"/>
      <c r="E30" s="18"/>
      <c r="F30" s="1"/>
      <c r="G30" s="1"/>
      <c r="H30" s="1"/>
      <c r="I30" s="1"/>
      <c r="J30" s="1"/>
    </row>
    <row r="31" spans="1:10" ht="14.25" thickBot="1">
      <c r="A31" s="26"/>
      <c r="B31" s="11"/>
      <c r="C31" s="24" t="s">
        <v>37</v>
      </c>
      <c r="D31" s="11"/>
      <c r="E31" s="18"/>
      <c r="F31" s="1"/>
      <c r="G31" s="1"/>
      <c r="H31" s="1"/>
      <c r="I31" s="1"/>
      <c r="J31" s="1"/>
    </row>
    <row r="32" spans="1:10" ht="14.25" thickBot="1">
      <c r="A32" s="26"/>
      <c r="B32" s="11"/>
      <c r="C32" s="24" t="s">
        <v>38</v>
      </c>
      <c r="D32" s="11"/>
      <c r="E32" s="18"/>
      <c r="F32" s="1"/>
      <c r="G32" s="1"/>
      <c r="H32" s="1"/>
      <c r="I32" s="1"/>
      <c r="J32" s="1"/>
    </row>
    <row r="33" spans="1:10" ht="14.25" thickBot="1">
      <c r="A33" s="26"/>
      <c r="B33" s="11"/>
      <c r="C33" s="24" t="s">
        <v>39</v>
      </c>
      <c r="D33" s="11"/>
      <c r="E33" s="18"/>
      <c r="F33" s="1"/>
      <c r="G33" s="1"/>
      <c r="H33" s="1"/>
      <c r="I33" s="1"/>
      <c r="J33" s="1"/>
    </row>
    <row r="34" spans="1:10" ht="14.25" thickBot="1">
      <c r="A34" s="26"/>
      <c r="B34" s="11"/>
      <c r="C34" s="24" t="s">
        <v>40</v>
      </c>
      <c r="D34" s="11"/>
      <c r="E34" s="18"/>
      <c r="F34" s="1"/>
      <c r="G34" s="1"/>
      <c r="H34" s="1"/>
      <c r="I34" s="1"/>
      <c r="J34" s="1"/>
    </row>
    <row r="35" spans="1:10" ht="14.25" thickBot="1">
      <c r="A35" s="26"/>
      <c r="B35" s="11"/>
      <c r="C35" s="25"/>
      <c r="D35" s="11"/>
      <c r="E35" s="18"/>
      <c r="F35" s="1"/>
      <c r="G35" s="1"/>
      <c r="H35" s="1"/>
      <c r="I35" s="1"/>
      <c r="J35" s="1"/>
    </row>
    <row r="36" spans="1:10" ht="14.25" thickBot="1">
      <c r="A36" s="6" t="s">
        <v>41</v>
      </c>
      <c r="B36" s="11">
        <f>B6+B7+B8+B9+B10</f>
        <v>2375.410336</v>
      </c>
      <c r="C36" s="6" t="s">
        <v>42</v>
      </c>
      <c r="D36" s="11">
        <f>SUM((D6:D34))</f>
        <v>2375.410336000001</v>
      </c>
      <c r="E36" s="18"/>
      <c r="F36" s="1"/>
      <c r="G36" s="1"/>
      <c r="H36" s="1"/>
      <c r="I36" s="1"/>
      <c r="J36" s="1"/>
    </row>
    <row r="37" spans="1:10" ht="14.25" thickBot="1">
      <c r="A37" s="6"/>
      <c r="B37" s="11"/>
      <c r="C37" s="25"/>
      <c r="D37" s="11"/>
      <c r="E37" s="18"/>
      <c r="F37" s="1"/>
      <c r="G37" s="1"/>
      <c r="H37" s="1"/>
      <c r="I37" s="1"/>
      <c r="J37" s="1"/>
    </row>
    <row r="38" spans="1:10" ht="14.25" thickBot="1">
      <c r="A38" s="24" t="s">
        <v>43</v>
      </c>
      <c r="B38" s="11">
        <f>B39+B40+B41</f>
        <v>0.0</v>
      </c>
      <c r="C38" s="24" t="s">
        <v>44</v>
      </c>
      <c r="D38" s="11"/>
      <c r="E38" s="18"/>
      <c r="F38" s="1"/>
      <c r="G38" s="1"/>
      <c r="H38" s="1"/>
      <c r="I38" s="1"/>
      <c r="J38" s="1"/>
    </row>
    <row r="39" spans="1:10" ht="14.25" thickBot="1">
      <c r="A39" s="24" t="s">
        <v>45</v>
      </c>
      <c r="B39" s="11"/>
      <c r="C39" s="25"/>
      <c r="D39" s="11"/>
      <c r="E39" s="18"/>
      <c r="F39" s="1"/>
      <c r="G39" s="1"/>
      <c r="H39" s="1"/>
      <c r="I39" s="1"/>
      <c r="J39" s="1"/>
    </row>
    <row r="40" spans="1:10" ht="14.25" thickBot="1">
      <c r="A40" s="24" t="s">
        <v>46</v>
      </c>
      <c r="B40" s="11"/>
      <c r="C40" s="25"/>
      <c r="D40" s="34"/>
      <c r="E40" s="18"/>
      <c r="F40" s="1"/>
      <c r="G40" s="1"/>
      <c r="H40" s="1"/>
      <c r="I40" s="1"/>
      <c r="J40" s="1"/>
    </row>
    <row r="41" spans="1:10" ht="14.25" thickBot="1">
      <c r="A41" s="24" t="s">
        <v>47</v>
      </c>
      <c r="B41" s="11"/>
      <c r="C41" s="25"/>
      <c r="D41" s="34"/>
      <c r="E41" s="18"/>
      <c r="F41" s="1"/>
      <c r="G41" s="1"/>
      <c r="H41" s="1"/>
      <c r="I41" s="1"/>
      <c r="J41" s="1"/>
    </row>
    <row r="42" spans="1:10" ht="14.25" thickBot="1">
      <c r="A42" s="24" t="s">
        <v>48</v>
      </c>
      <c r="B42" s="11">
        <f>B43+B44+B45</f>
        <v>0.0</v>
      </c>
      <c r="C42" s="25"/>
      <c r="D42" s="34"/>
      <c r="E42" s="18"/>
      <c r="F42" s="1"/>
      <c r="G42" s="1"/>
      <c r="H42" s="1"/>
      <c r="I42" s="1"/>
      <c r="J42" s="1"/>
    </row>
    <row r="43" spans="1:10" ht="14.25" thickBot="1">
      <c r="A43" s="24" t="s">
        <v>49</v>
      </c>
      <c r="B43" s="11"/>
      <c r="C43" s="25"/>
      <c r="D43" s="34"/>
      <c r="E43" s="18"/>
      <c r="F43" s="1"/>
      <c r="G43" s="1"/>
      <c r="H43" s="1"/>
      <c r="I43" s="1"/>
      <c r="J43" s="1"/>
    </row>
    <row r="44" spans="1:10" ht="14.25" thickBot="1">
      <c r="A44" s="24" t="s">
        <v>50</v>
      </c>
      <c r="B44" s="11"/>
      <c r="C44" s="25"/>
      <c r="D44" s="34"/>
      <c r="E44" s="18"/>
      <c r="F44" s="1"/>
      <c r="G44" s="1"/>
      <c r="H44" s="1"/>
      <c r="I44" s="1"/>
      <c r="J44" s="1"/>
    </row>
    <row r="45" spans="1:10" ht="14.25" thickBot="1">
      <c r="A45" s="24" t="s">
        <v>51</v>
      </c>
      <c r="B45" s="11"/>
      <c r="C45" s="25"/>
      <c r="D45" s="34"/>
      <c r="E45" s="18"/>
      <c r="F45" s="1"/>
      <c r="G45" s="1"/>
      <c r="H45" s="1"/>
      <c r="I45" s="1"/>
      <c r="J45" s="1"/>
    </row>
    <row r="46" spans="1:10" ht="14.25" thickBot="1">
      <c r="A46" s="26"/>
      <c r="B46" s="11"/>
      <c r="C46" s="25"/>
      <c r="D46" s="34"/>
      <c r="E46" s="18"/>
      <c r="F46" s="1"/>
      <c r="G46" s="1"/>
      <c r="H46" s="1"/>
      <c r="I46" s="1"/>
      <c r="J46" s="1"/>
    </row>
    <row r="47" spans="1:10" ht="14.25" thickBot="1">
      <c r="A47" s="6" t="s">
        <v>52</v>
      </c>
      <c r="B47" s="11">
        <f>B36+B38+B42</f>
        <v>2375.410336</v>
      </c>
      <c r="C47" s="6" t="s">
        <v>53</v>
      </c>
      <c r="D47" s="11">
        <f>D38+D36</f>
        <v>2375.410336000001</v>
      </c>
      <c r="E47" s="18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735a4da-d59b-4f5e-83f3-b4a1b096e1c4}">
  <sheetPr codeName="Sheet2"/>
  <dimension ref="A1:N8"/>
  <sheetViews>
    <sheetView tabSelected="1" workbookViewId="0" topLeftCell="A1">
      <selection pane="topLeft" activeCell="M7" sqref="M7"/>
    </sheetView>
  </sheetViews>
  <sheetFormatPr defaultColWidth="9.005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 ht="14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7.45" customHeight="1">
      <c r="A2" s="39" t="s">
        <v>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7.1" customHeight="1" thickBo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7.1" customHeight="1" thickBot="1">
      <c r="A4" s="41" t="s">
        <v>55</v>
      </c>
      <c r="B4" s="42" t="s">
        <v>56</v>
      </c>
      <c r="C4" s="41" t="s">
        <v>57</v>
      </c>
      <c r="D4" s="41"/>
      <c r="E4" s="41"/>
      <c r="F4" s="41" t="s">
        <v>58</v>
      </c>
      <c r="G4" s="41" t="s">
        <v>59</v>
      </c>
      <c r="H4" s="41" t="s">
        <v>60</v>
      </c>
      <c r="I4" s="41" t="s">
        <v>61</v>
      </c>
      <c r="J4" s="41" t="s">
        <v>62</v>
      </c>
      <c r="K4" s="41" t="s">
        <v>63</v>
      </c>
      <c r="L4" s="41" t="s">
        <v>64</v>
      </c>
      <c r="M4" s="41" t="s">
        <v>65</v>
      </c>
      <c r="N4" s="41" t="s">
        <v>66</v>
      </c>
    </row>
    <row r="5" spans="1:14" ht="14.25" thickBot="1">
      <c r="A5" s="41"/>
      <c r="B5" s="42"/>
      <c r="C5" s="29" t="s">
        <v>67</v>
      </c>
      <c r="D5" s="29" t="s">
        <v>68</v>
      </c>
      <c r="E5" s="29" t="s">
        <v>69</v>
      </c>
      <c r="F5" s="41"/>
      <c r="G5" s="41"/>
      <c r="H5" s="41"/>
      <c r="I5" s="41"/>
      <c r="J5" s="41"/>
      <c r="K5" s="41"/>
      <c r="L5" s="41"/>
      <c r="M5" s="41"/>
      <c r="N5" s="41"/>
    </row>
    <row r="6" spans="1:14" ht="14.25" thickBot="1">
      <c r="A6" s="30" t="s">
        <v>112</v>
      </c>
      <c r="B6" s="31">
        <f>SUM((B7:B8))</f>
        <v>2375.4103360000004</v>
      </c>
      <c r="C6" s="31">
        <f>SUM((C7:C8))</f>
        <v>2375.4103360000004</v>
      </c>
      <c r="D6" s="31">
        <f>SUM((D7:D8))</f>
        <v>2375.4103360000004</v>
      </c>
      <c r="E6" s="31">
        <f>SUM((E7:E8))</f>
        <v>0.0</v>
      </c>
      <c r="F6" s="31">
        <f>SUM((F7:F8))</f>
        <v>0.0</v>
      </c>
      <c r="G6" s="31">
        <f>SUM((G7:G8))</f>
        <v>0.0</v>
      </c>
      <c r="H6" s="31">
        <f>SUM((H7:H8))</f>
        <v>0.0</v>
      </c>
      <c r="I6" s="31">
        <f>SUM((I7:I8))</f>
        <v>0.0</v>
      </c>
      <c r="J6" s="31">
        <f>SUM((J7:J8))</f>
        <v>0.0</v>
      </c>
      <c r="K6" s="31">
        <f>SUM((K7:K8))</f>
        <v>0.0</v>
      </c>
      <c r="L6" s="31">
        <f>SUM((L7:L8))</f>
        <v>0.0</v>
      </c>
      <c r="M6" s="31">
        <f>SUM((M7:M8))</f>
        <v>0.0</v>
      </c>
      <c r="N6" s="31">
        <f>SUM((N7:N8))</f>
        <v>0.0</v>
      </c>
    </row>
    <row r="7" spans="1:14" ht="14.25" thickBot="1">
      <c r="A7" s="32" t="s">
        <v>112</v>
      </c>
      <c r="B7" s="31">
        <f>C7+F7+G7+H7+I7+J7+K7+L7+M7+N7</f>
        <v>2105.1062770000003</v>
      </c>
      <c r="C7" s="31">
        <f>SUM((D7:E7))</f>
        <v>2105.1062770000003</v>
      </c>
      <c r="D7" s="31">
        <v>2105.1062770000003</v>
      </c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4.25" thickBot="1">
      <c r="A8" s="32" t="s">
        <v>113</v>
      </c>
      <c r="B8" s="31">
        <f>C8+F8+G8+H8+I8+J8+K8+L8+M8+N8</f>
        <v>270.304059</v>
      </c>
      <c r="C8" s="31">
        <f>SUM((D8:E8))</f>
        <v>270.304059</v>
      </c>
      <c r="D8" s="31">
        <v>270.304059</v>
      </c>
      <c r="E8" s="33"/>
      <c r="F8" s="33"/>
      <c r="G8" s="33"/>
      <c r="H8" s="33"/>
      <c r="I8" s="33"/>
      <c r="J8" s="33"/>
      <c r="K8" s="33"/>
      <c r="L8" s="33"/>
      <c r="M8" s="33"/>
      <c r="N8" s="33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ddb1c6-4c97-46ee-8105-7d45c2e52ea6}">
  <sheetPr codeName="Sheet3"/>
  <dimension ref="A2:K8"/>
  <sheetViews>
    <sheetView workbookViewId="0" topLeftCell="A1">
      <selection pane="topLeft" activeCell="K7" sqref="K7"/>
    </sheetView>
  </sheetViews>
  <sheetFormatPr defaultColWidth="9.005" defaultRowHeight="14.25"/>
  <cols>
    <col min="1" max="1" width="36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1" ht="14.25"/>
    <row r="2" spans="1:11" ht="17.45" customHeight="1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1" customHeight="1" thickBo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7.1" customHeight="1" thickBot="1">
      <c r="A4" s="38" t="s">
        <v>55</v>
      </c>
      <c r="B4" s="42" t="s">
        <v>56</v>
      </c>
      <c r="C4" s="38" t="s">
        <v>73</v>
      </c>
      <c r="D4" s="38"/>
      <c r="E4" s="38"/>
      <c r="F4" s="38" t="s">
        <v>74</v>
      </c>
      <c r="G4" s="38"/>
      <c r="H4" s="38"/>
      <c r="I4" s="42" t="s">
        <v>75</v>
      </c>
      <c r="J4" s="42"/>
      <c r="K4" s="42"/>
    </row>
    <row r="5" spans="1:11" ht="14.25" thickBot="1">
      <c r="A5" s="38"/>
      <c r="B5" s="42"/>
      <c r="C5" s="6" t="s">
        <v>67</v>
      </c>
      <c r="D5" s="6" t="s">
        <v>76</v>
      </c>
      <c r="E5" s="6" t="s">
        <v>77</v>
      </c>
      <c r="F5" s="6" t="s">
        <v>67</v>
      </c>
      <c r="G5" s="6" t="s">
        <v>76</v>
      </c>
      <c r="H5" s="6" t="s">
        <v>77</v>
      </c>
      <c r="I5" s="6" t="s">
        <v>67</v>
      </c>
      <c r="J5" s="6" t="s">
        <v>76</v>
      </c>
      <c r="K5" s="6" t="s">
        <v>77</v>
      </c>
    </row>
    <row r="6" spans="1:11" ht="14.25" thickBot="1">
      <c r="A6" s="14" t="s">
        <v>112</v>
      </c>
      <c r="B6" s="11">
        <f>SUM((B7:B8))</f>
        <v>2375.4103360000004</v>
      </c>
      <c r="C6" s="11">
        <f>SUM((C7:C8))</f>
        <v>2375.4103360000004</v>
      </c>
      <c r="D6" s="11">
        <f>SUM((D7:D8))</f>
        <v>1780.1703360000001</v>
      </c>
      <c r="E6" s="11">
        <f>SUM((E7:E8))</f>
        <v>595.2400000000001</v>
      </c>
      <c r="F6" s="11">
        <f>SUM((F7:F8))</f>
        <v>0.0</v>
      </c>
      <c r="G6" s="11">
        <f>SUM((G7:G8))</f>
        <v>0.0</v>
      </c>
      <c r="H6" s="11">
        <f>SUM((H7:H8))</f>
        <v>0.0</v>
      </c>
      <c r="I6" s="11">
        <f>SUM((I7:I8))</f>
        <v>0.0</v>
      </c>
      <c r="J6" s="11">
        <f>SUM((J7:J8))</f>
        <v>0.0</v>
      </c>
      <c r="K6" s="11">
        <f>SUM((K7:K8))</f>
        <v>0.0</v>
      </c>
    </row>
    <row r="7" spans="1:11" ht="14.25" thickBot="1">
      <c r="A7" s="23" t="s">
        <v>112</v>
      </c>
      <c r="B7" s="11">
        <f>C7+F7+I7</f>
        <v>2105.1062770000003</v>
      </c>
      <c r="C7" s="11">
        <f>D7+E7</f>
        <v>2105.1062770000003</v>
      </c>
      <c r="D7" s="11">
        <v>1528.9562770000002</v>
      </c>
      <c r="E7" s="11">
        <v>576.1500000000001</v>
      </c>
      <c r="F7" s="11">
        <f>G7+H7</f>
        <v>0.0</v>
      </c>
      <c r="G7" s="11">
        <v>0.0</v>
      </c>
      <c r="H7" s="11"/>
      <c r="I7" s="11">
        <f>J7+K7</f>
        <v>0.0</v>
      </c>
      <c r="J7" s="11">
        <v>0.0</v>
      </c>
      <c r="K7" s="11"/>
    </row>
    <row r="8" spans="1:11" ht="14.25" thickBot="1">
      <c r="A8" s="23" t="s">
        <v>113</v>
      </c>
      <c r="B8" s="11">
        <f>C8+F8+I8</f>
        <v>270.30405899999994</v>
      </c>
      <c r="C8" s="11">
        <f>D8+E8</f>
        <v>270.30405899999994</v>
      </c>
      <c r="D8" s="11">
        <v>251.21405899999993</v>
      </c>
      <c r="E8" s="11">
        <v>19.09</v>
      </c>
      <c r="F8" s="11">
        <f>G8+H8</f>
        <v>0.0</v>
      </c>
      <c r="G8" s="11">
        <v>0.0</v>
      </c>
      <c r="H8" s="11"/>
      <c r="I8" s="11">
        <f>J8+K8</f>
        <v>0.0</v>
      </c>
      <c r="J8" s="11">
        <v>0.0</v>
      </c>
      <c r="K8" s="11"/>
    </row>
  </sheetData>
  <mergeCells count="7">
    <mergeCell ref="A2:K2"/>
    <mergeCell ref="A3:K3"/>
    <mergeCell ref="A4:A5"/>
    <mergeCell ref="B4:B5"/>
    <mergeCell ref="C4:E4"/>
    <mergeCell ref="F4:H4"/>
    <mergeCell ref="I4:K4"/>
  </mergeCells>
  <pageMargins left="0.75" right="0.75" top="1" bottom="1" header="0.511805555555556" footer="0.511805555555556"/>
  <pageSetup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f1686f-61f5-4066-900b-2bbb0cec2dcb}">
  <sheetPr codeName="Sheet1"/>
  <dimension ref="A1:K47"/>
  <sheetViews>
    <sheetView workbookViewId="0" topLeftCell="B1">
      <selection pane="topLeft" activeCell="H19" sqref="H19"/>
    </sheetView>
  </sheetViews>
  <sheetFormatPr defaultColWidth="9.005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 ht="14.25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17.45" customHeight="1">
      <c r="B2" s="43" t="s">
        <v>78</v>
      </c>
      <c r="C2" s="43"/>
      <c r="D2" s="43"/>
      <c r="E2" s="43"/>
      <c r="F2" s="1"/>
      <c r="G2" s="1"/>
      <c r="H2" s="1"/>
      <c r="I2" s="1"/>
      <c r="J2" s="1"/>
      <c r="K2" s="1"/>
    </row>
    <row r="3" spans="1:11" ht="17.1" customHeight="1" thickBot="1">
      <c r="A3" t="s">
        <v>79</v>
      </c>
      <c r="B3" s="37" t="s">
        <v>1</v>
      </c>
      <c r="C3" s="37"/>
      <c r="D3" s="37"/>
      <c r="E3" s="37"/>
      <c r="F3" s="1"/>
      <c r="G3" s="1"/>
      <c r="H3" s="1"/>
      <c r="I3" s="1"/>
      <c r="J3" s="1"/>
      <c r="K3" s="1"/>
    </row>
    <row r="4" spans="2:11" ht="17.1" customHeight="1" thickBot="1">
      <c r="B4" s="38" t="s">
        <v>2</v>
      </c>
      <c r="C4" s="38"/>
      <c r="D4" s="38" t="s">
        <v>3</v>
      </c>
      <c r="E4" s="38"/>
      <c r="F4" s="18"/>
      <c r="G4" s="1"/>
      <c r="H4" s="1"/>
      <c r="I4" s="1"/>
      <c r="J4" s="1"/>
      <c r="K4" s="1"/>
    </row>
    <row r="5" spans="2:11" ht="14.25" thickBot="1">
      <c r="B5" s="6" t="s">
        <v>4</v>
      </c>
      <c r="C5" s="6" t="s">
        <v>5</v>
      </c>
      <c r="D5" s="6" t="s">
        <v>4</v>
      </c>
      <c r="E5" s="6" t="s">
        <v>5</v>
      </c>
      <c r="F5" s="18"/>
      <c r="G5" s="1"/>
      <c r="H5" s="1"/>
      <c r="I5" s="1"/>
      <c r="J5" s="1"/>
      <c r="K5" s="1"/>
    </row>
    <row r="6" spans="2:11" ht="14.25" thickBot="1">
      <c r="B6" s="24" t="s">
        <v>6</v>
      </c>
      <c r="C6" s="11">
        <v>2375.410336</v>
      </c>
      <c r="D6" s="24" t="s">
        <v>8</v>
      </c>
      <c r="E6" s="11">
        <v>1930.6103190000006</v>
      </c>
      <c r="F6" s="18"/>
      <c r="G6" s="1"/>
      <c r="H6" s="1"/>
      <c r="I6" s="1"/>
      <c r="J6" s="1"/>
      <c r="K6" s="1"/>
    </row>
    <row r="7" spans="2:11" ht="14.25" thickBot="1">
      <c r="B7" s="24" t="s">
        <v>9</v>
      </c>
      <c r="C7" s="11"/>
      <c r="D7" s="24" t="s">
        <v>10</v>
      </c>
      <c r="E7" s="11"/>
      <c r="F7" s="18"/>
      <c r="G7" s="1"/>
      <c r="H7" s="1"/>
      <c r="I7" s="1"/>
      <c r="J7" s="1"/>
      <c r="K7" s="1"/>
    </row>
    <row r="8" spans="2:11" ht="14.25" thickBot="1">
      <c r="B8" s="24" t="s">
        <v>11</v>
      </c>
      <c r="C8" s="11"/>
      <c r="D8" s="24" t="s">
        <v>12</v>
      </c>
      <c r="E8" s="11"/>
      <c r="F8" s="18"/>
      <c r="G8" s="1"/>
      <c r="H8" s="1"/>
      <c r="I8" s="1"/>
      <c r="J8" s="1"/>
      <c r="K8" s="1"/>
    </row>
    <row r="9" spans="2:11" ht="14.25" thickBot="1">
      <c r="B9" s="24" t="s">
        <v>13</v>
      </c>
      <c r="C9" s="11" t="s">
        <v>81</v>
      </c>
      <c r="D9" s="24" t="s">
        <v>14</v>
      </c>
      <c r="E9" s="11"/>
      <c r="F9" s="18"/>
      <c r="G9" s="1"/>
      <c r="H9" s="1"/>
      <c r="I9" s="1"/>
      <c r="J9" s="1"/>
      <c r="K9" s="1"/>
    </row>
    <row r="10" spans="2:11" ht="14.25" thickBot="1">
      <c r="B10" s="24" t="s">
        <v>15</v>
      </c>
      <c r="C10" s="11" t="s">
        <v>81</v>
      </c>
      <c r="D10" s="24" t="s">
        <v>16</v>
      </c>
      <c r="E10" s="11">
        <v>6.71031</v>
      </c>
      <c r="F10" s="18"/>
      <c r="G10" s="1"/>
      <c r="H10" s="1"/>
      <c r="I10" s="1"/>
      <c r="J10" s="1"/>
      <c r="K10" s="1"/>
    </row>
    <row r="11" spans="2:11" ht="14.25" thickBot="1">
      <c r="B11" s="24"/>
      <c r="C11" s="25"/>
      <c r="D11" s="24" t="s">
        <v>17</v>
      </c>
      <c r="E11" s="11"/>
      <c r="F11" s="18"/>
      <c r="G11" s="1"/>
      <c r="H11" s="1"/>
      <c r="I11" s="1"/>
      <c r="J11" s="1"/>
      <c r="K11" s="1"/>
    </row>
    <row r="12" spans="2:11" ht="14.25" thickBot="1">
      <c r="B12" s="24"/>
      <c r="C12" s="25"/>
      <c r="D12" s="24" t="s">
        <v>18</v>
      </c>
      <c r="E12" s="11"/>
      <c r="F12" s="18"/>
      <c r="G12" s="1"/>
      <c r="H12" s="1"/>
      <c r="I12" s="1"/>
      <c r="J12" s="1"/>
      <c r="K12" s="1"/>
    </row>
    <row r="13" spans="2:11" ht="14.25" thickBot="1">
      <c r="B13" s="24"/>
      <c r="C13" s="25"/>
      <c r="D13" s="24" t="s">
        <v>19</v>
      </c>
      <c r="E13" s="11">
        <v>189.993577</v>
      </c>
      <c r="F13" s="18"/>
      <c r="G13" s="1"/>
      <c r="H13" s="1"/>
      <c r="I13" s="1"/>
      <c r="J13" s="1"/>
      <c r="K13" s="1"/>
    </row>
    <row r="14" spans="2:11" ht="14.25" thickBot="1">
      <c r="B14" s="24"/>
      <c r="C14" s="25"/>
      <c r="D14" s="24" t="s">
        <v>20</v>
      </c>
      <c r="E14" s="11"/>
      <c r="F14" s="18"/>
      <c r="G14" s="1"/>
      <c r="H14" s="1"/>
      <c r="I14" s="1"/>
      <c r="J14" s="1"/>
      <c r="K14" s="1"/>
    </row>
    <row r="15" spans="2:11" ht="14.25" thickBot="1">
      <c r="B15" s="24"/>
      <c r="C15" s="25"/>
      <c r="D15" s="24" t="s">
        <v>21</v>
      </c>
      <c r="E15" s="11">
        <v>107.253786</v>
      </c>
      <c r="F15" s="18"/>
      <c r="G15" s="1"/>
      <c r="H15" s="1"/>
      <c r="I15" s="1"/>
      <c r="J15" s="1"/>
      <c r="K15" s="1"/>
    </row>
    <row r="16" spans="2:11" ht="14.25" thickBot="1">
      <c r="B16" s="24"/>
      <c r="C16" s="25"/>
      <c r="D16" s="24" t="s">
        <v>22</v>
      </c>
      <c r="E16" s="11"/>
      <c r="F16" s="18"/>
      <c r="G16" s="1"/>
      <c r="H16" s="1"/>
      <c r="I16" s="1"/>
      <c r="J16" s="1"/>
      <c r="K16" s="1"/>
    </row>
    <row r="17" spans="2:11" ht="14.25" thickBot="1">
      <c r="B17" s="26"/>
      <c r="C17" s="25"/>
      <c r="D17" s="24" t="s">
        <v>23</v>
      </c>
      <c r="E17" s="11"/>
      <c r="F17" s="18"/>
      <c r="G17" s="1"/>
      <c r="H17" s="1"/>
      <c r="I17" s="1"/>
      <c r="J17" s="1"/>
      <c r="K17" s="1"/>
    </row>
    <row r="18" spans="2:11" ht="14.25" thickBot="1">
      <c r="B18" s="26"/>
      <c r="C18" s="25"/>
      <c r="D18" s="24" t="s">
        <v>24</v>
      </c>
      <c r="E18" s="11"/>
      <c r="F18" s="18"/>
      <c r="G18" s="1"/>
      <c r="H18" s="1"/>
      <c r="I18" s="1"/>
      <c r="J18" s="1"/>
      <c r="K18" s="1"/>
    </row>
    <row r="19" spans="2:11" ht="14.25" thickBot="1">
      <c r="B19" s="26"/>
      <c r="C19" s="25"/>
      <c r="D19" s="24" t="s">
        <v>25</v>
      </c>
      <c r="E19" s="11"/>
      <c r="F19" s="18"/>
      <c r="G19" s="1"/>
      <c r="H19" s="1"/>
      <c r="I19" s="1"/>
      <c r="J19" s="1"/>
      <c r="K19" s="1"/>
    </row>
    <row r="20" spans="2:11" ht="14.25" thickBot="1">
      <c r="B20" s="26"/>
      <c r="C20" s="25"/>
      <c r="D20" s="24" t="s">
        <v>26</v>
      </c>
      <c r="E20" s="11"/>
      <c r="F20" s="18"/>
      <c r="G20" s="1"/>
      <c r="H20" s="1"/>
      <c r="I20" s="1"/>
      <c r="J20" s="1"/>
      <c r="K20" s="1"/>
    </row>
    <row r="21" spans="2:11" ht="14.25" thickBot="1">
      <c r="B21" s="26"/>
      <c r="C21" s="25"/>
      <c r="D21" s="24" t="s">
        <v>27</v>
      </c>
      <c r="E21" s="11"/>
      <c r="F21" s="18"/>
      <c r="G21" s="1"/>
      <c r="H21" s="1"/>
      <c r="I21" s="1"/>
      <c r="J21" s="1"/>
      <c r="K21" s="1"/>
    </row>
    <row r="22" spans="2:11" ht="14.25" thickBot="1">
      <c r="B22" s="26"/>
      <c r="C22" s="25"/>
      <c r="D22" s="24" t="s">
        <v>28</v>
      </c>
      <c r="E22" s="11"/>
      <c r="F22" s="18"/>
      <c r="G22" s="1"/>
      <c r="H22" s="1"/>
      <c r="I22" s="1"/>
      <c r="J22" s="1"/>
      <c r="K22" s="1"/>
    </row>
    <row r="23" spans="2:11" ht="14.25" thickBot="1">
      <c r="B23" s="26"/>
      <c r="C23" s="25"/>
      <c r="D23" s="24" t="s">
        <v>29</v>
      </c>
      <c r="E23" s="11"/>
      <c r="F23" s="18"/>
      <c r="G23" s="1"/>
      <c r="H23" s="1"/>
      <c r="I23" s="1"/>
      <c r="J23" s="1"/>
      <c r="K23" s="1"/>
    </row>
    <row r="24" spans="2:11" ht="14.25" thickBot="1">
      <c r="B24" s="26"/>
      <c r="C24" s="25"/>
      <c r="D24" s="24" t="s">
        <v>30</v>
      </c>
      <c r="E24" s="11"/>
      <c r="F24" s="18"/>
      <c r="G24" s="1"/>
      <c r="H24" s="1"/>
      <c r="I24" s="1"/>
      <c r="J24" s="1"/>
      <c r="K24" s="1"/>
    </row>
    <row r="25" spans="2:11" ht="14.25" thickBot="1">
      <c r="B25" s="26"/>
      <c r="C25" s="25"/>
      <c r="D25" s="24" t="s">
        <v>31</v>
      </c>
      <c r="E25" s="11">
        <v>140.842344</v>
      </c>
      <c r="F25" s="18"/>
      <c r="G25" s="1"/>
      <c r="H25" s="1"/>
      <c r="I25" s="1"/>
      <c r="J25" s="1"/>
      <c r="K25" s="1"/>
    </row>
    <row r="26" spans="2:11" ht="14.25" thickBot="1">
      <c r="B26" s="26"/>
      <c r="C26" s="25"/>
      <c r="D26" s="24" t="s">
        <v>32</v>
      </c>
      <c r="E26" s="11"/>
      <c r="F26" s="18"/>
      <c r="G26" s="1"/>
      <c r="H26" s="1"/>
      <c r="I26" s="1"/>
      <c r="J26" s="1"/>
      <c r="K26" s="1"/>
    </row>
    <row r="27" spans="2:11" ht="14.25" thickBot="1">
      <c r="B27" s="26"/>
      <c r="C27" s="25"/>
      <c r="D27" s="24" t="s">
        <v>33</v>
      </c>
      <c r="E27" s="11"/>
      <c r="F27" s="18"/>
      <c r="G27" s="1"/>
      <c r="H27" s="1"/>
      <c r="I27" s="1"/>
      <c r="J27" s="1"/>
      <c r="K27" s="1"/>
    </row>
    <row r="28" spans="2:11" ht="14.25" thickBot="1">
      <c r="B28" s="26"/>
      <c r="C28" s="25"/>
      <c r="D28" s="24" t="s">
        <v>34</v>
      </c>
      <c r="E28" s="11"/>
      <c r="F28" s="18"/>
      <c r="G28" s="1"/>
      <c r="H28" s="1"/>
      <c r="I28" s="1"/>
      <c r="J28" s="1"/>
      <c r="K28" s="1"/>
    </row>
    <row r="29" spans="2:11" ht="14.25" thickBot="1">
      <c r="B29" s="26"/>
      <c r="C29" s="25"/>
      <c r="D29" s="24" t="s">
        <v>35</v>
      </c>
      <c r="E29" s="11"/>
      <c r="F29" s="18"/>
      <c r="G29" s="1"/>
      <c r="H29" s="1"/>
      <c r="I29" s="1"/>
      <c r="J29" s="1"/>
      <c r="K29" s="1"/>
    </row>
    <row r="30" spans="2:11" ht="14.25" thickBot="1">
      <c r="B30" s="26"/>
      <c r="C30" s="25"/>
      <c r="D30" s="24" t="s">
        <v>36</v>
      </c>
      <c r="E30" s="11"/>
      <c r="F30" s="18"/>
      <c r="G30" s="1"/>
      <c r="H30" s="1"/>
      <c r="I30" s="1"/>
      <c r="J30" s="1"/>
      <c r="K30" s="1"/>
    </row>
    <row r="31" spans="2:11" ht="14.25" thickBot="1">
      <c r="B31" s="26"/>
      <c r="C31" s="25"/>
      <c r="D31" s="24" t="s">
        <v>37</v>
      </c>
      <c r="E31" s="11"/>
      <c r="F31" s="18"/>
      <c r="G31" s="1"/>
      <c r="H31" s="1"/>
      <c r="I31" s="1"/>
      <c r="J31" s="1"/>
      <c r="K31" s="1"/>
    </row>
    <row r="32" spans="2:11" ht="14.25" thickBot="1">
      <c r="B32" s="26"/>
      <c r="C32" s="25"/>
      <c r="D32" s="24" t="s">
        <v>38</v>
      </c>
      <c r="E32" s="11"/>
      <c r="F32" s="18"/>
      <c r="G32" s="1"/>
      <c r="H32" s="1"/>
      <c r="I32" s="1"/>
      <c r="J32" s="1"/>
      <c r="K32" s="1"/>
    </row>
    <row r="33" spans="2:11" ht="14.25" thickBot="1">
      <c r="B33" s="26"/>
      <c r="C33" s="25"/>
      <c r="D33" s="24" t="s">
        <v>39</v>
      </c>
      <c r="E33" s="11"/>
      <c r="F33" s="18"/>
      <c r="G33" s="1"/>
      <c r="H33" s="1"/>
      <c r="I33" s="1"/>
      <c r="J33" s="1"/>
      <c r="K33" s="1"/>
    </row>
    <row r="34" spans="2:11" ht="14.25" thickBot="1">
      <c r="B34" s="26"/>
      <c r="C34" s="25"/>
      <c r="D34" s="24" t="s">
        <v>40</v>
      </c>
      <c r="E34" s="11"/>
      <c r="F34" s="18"/>
      <c r="G34" s="1"/>
      <c r="H34" s="1"/>
      <c r="I34" s="1"/>
      <c r="J34" s="1"/>
      <c r="K34" s="1"/>
    </row>
    <row r="35" spans="2:11" ht="14.25" thickBot="1">
      <c r="B35" s="26"/>
      <c r="C35" s="25"/>
      <c r="D35" s="25"/>
      <c r="E35" s="25"/>
      <c r="F35" s="18"/>
      <c r="G35" s="1"/>
      <c r="H35" s="1"/>
      <c r="I35" s="1"/>
      <c r="J35" s="1"/>
      <c r="K35" s="1"/>
    </row>
    <row r="36" spans="2:11" ht="14.25" thickBot="1">
      <c r="B36" s="6" t="s">
        <v>41</v>
      </c>
      <c r="C36" s="27">
        <f>C6+C7+C8</f>
        <v>2375.410336</v>
      </c>
      <c r="D36" s="6" t="s">
        <v>42</v>
      </c>
      <c r="E36" s="27">
        <f>SUM((E6:E34))</f>
        <v>2375.410336000001</v>
      </c>
      <c r="F36" s="18"/>
      <c r="G36" s="1"/>
      <c r="H36" s="1"/>
      <c r="I36" s="1"/>
      <c r="J36" s="1"/>
      <c r="K36" s="1"/>
    </row>
    <row r="37" spans="2:11" ht="14.25" thickBot="1">
      <c r="B37" s="6"/>
      <c r="C37" s="25"/>
      <c r="D37" s="25"/>
      <c r="E37" s="25"/>
      <c r="F37" s="18"/>
      <c r="G37" s="1"/>
      <c r="H37" s="1"/>
      <c r="I37" s="1"/>
      <c r="J37" s="1"/>
      <c r="K37" s="1"/>
    </row>
    <row r="38" spans="2:11" ht="14.25" thickBot="1">
      <c r="B38" s="24" t="s">
        <v>43</v>
      </c>
      <c r="C38" s="25">
        <f>C39+C40+C41</f>
        <v>0.0</v>
      </c>
      <c r="D38" s="24" t="s">
        <v>44</v>
      </c>
      <c r="E38" s="25"/>
      <c r="F38" s="18"/>
      <c r="G38" s="1"/>
      <c r="H38" s="1"/>
      <c r="I38" s="1"/>
      <c r="J38" s="1"/>
      <c r="K38" s="1"/>
    </row>
    <row r="39" spans="2:11" ht="14.25" thickBot="1">
      <c r="B39" s="24" t="s">
        <v>45</v>
      </c>
      <c r="C39" s="25"/>
      <c r="D39" s="25"/>
      <c r="E39" s="25"/>
      <c r="F39" s="18"/>
      <c r="G39" s="1"/>
      <c r="H39" s="1"/>
      <c r="I39" s="1"/>
      <c r="J39" s="1"/>
      <c r="K39" s="1"/>
    </row>
    <row r="40" spans="2:11" ht="14.25" thickBot="1">
      <c r="B40" s="24" t="s">
        <v>46</v>
      </c>
      <c r="C40" s="25"/>
      <c r="D40" s="25"/>
      <c r="E40" s="24"/>
      <c r="F40" s="18"/>
      <c r="G40" s="1"/>
      <c r="H40" s="1"/>
      <c r="I40" s="1"/>
      <c r="J40" s="1"/>
      <c r="K40" s="1"/>
    </row>
    <row r="41" spans="2:11" ht="14.25" thickBot="1">
      <c r="B41" s="24" t="s">
        <v>47</v>
      </c>
      <c r="C41" s="25"/>
      <c r="D41" s="25"/>
      <c r="E41" s="24"/>
      <c r="F41" s="18"/>
      <c r="G41" s="1"/>
      <c r="H41" s="1"/>
      <c r="I41" s="1"/>
      <c r="J41" s="1"/>
      <c r="K41" s="1"/>
    </row>
    <row r="42" spans="2:11" ht="14.25" thickBot="1">
      <c r="B42" s="24" t="s">
        <v>48</v>
      </c>
      <c r="C42" s="25">
        <f>C43+C44+C45</f>
        <v>0.0</v>
      </c>
      <c r="D42" s="25"/>
      <c r="E42" s="24"/>
      <c r="F42" s="18"/>
      <c r="G42" s="1"/>
      <c r="H42" s="1"/>
      <c r="I42" s="1"/>
      <c r="J42" s="1"/>
      <c r="K42" s="1"/>
    </row>
    <row r="43" spans="2:11" ht="14.25" thickBot="1">
      <c r="B43" s="24" t="s">
        <v>49</v>
      </c>
      <c r="C43" s="25"/>
      <c r="D43" s="25"/>
      <c r="E43" s="24"/>
      <c r="F43" s="18"/>
      <c r="G43" s="1"/>
      <c r="H43" s="1"/>
      <c r="I43" s="1"/>
      <c r="J43" s="1"/>
      <c r="K43" s="1"/>
    </row>
    <row r="44" spans="2:11" ht="14.25" thickBot="1">
      <c r="B44" s="24" t="s">
        <v>50</v>
      </c>
      <c r="C44" s="25"/>
      <c r="D44" s="25"/>
      <c r="E44" s="24"/>
      <c r="F44" s="18"/>
      <c r="G44" s="1"/>
      <c r="H44" s="1"/>
      <c r="I44" s="1"/>
      <c r="J44" s="1"/>
      <c r="K44" s="1"/>
    </row>
    <row r="45" spans="2:11" ht="14.25" thickBot="1">
      <c r="B45" s="24" t="s">
        <v>51</v>
      </c>
      <c r="C45" s="25"/>
      <c r="D45" s="25"/>
      <c r="E45" s="24"/>
      <c r="F45" s="18"/>
      <c r="G45" s="1"/>
      <c r="H45" s="1"/>
      <c r="I45" s="1"/>
      <c r="J45" s="1"/>
      <c r="K45" s="1"/>
    </row>
    <row r="46" spans="2:11" ht="14.25" thickBot="1">
      <c r="B46" s="26"/>
      <c r="C46" s="25"/>
      <c r="D46" s="25"/>
      <c r="E46" s="24"/>
      <c r="F46" s="18"/>
      <c r="G46" s="1"/>
      <c r="H46" s="1"/>
      <c r="I46" s="1"/>
      <c r="J46" s="1"/>
      <c r="K46" s="1"/>
    </row>
    <row r="47" spans="2:11" ht="14.25" thickBot="1">
      <c r="B47" s="6" t="s">
        <v>52</v>
      </c>
      <c r="C47" s="27">
        <f>C36+C38+C42</f>
        <v>2375.410336</v>
      </c>
      <c r="D47" s="6" t="s">
        <v>53</v>
      </c>
      <c r="E47" s="27">
        <f>E38+E36</f>
        <v>2375.410336000001</v>
      </c>
      <c r="F47" s="18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79f042c-437a-49eb-a1a6-381aea9ba5a7}">
  <sheetPr codeName="Sheet5"/>
  <dimension ref="A1:H27"/>
  <sheetViews>
    <sheetView workbookViewId="0" topLeftCell="A1">
      <selection pane="topLeft" activeCell="D9" sqref="D9"/>
    </sheetView>
  </sheetViews>
  <sheetFormatPr defaultColWidth="8.75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5" t="s">
        <v>82</v>
      </c>
      <c r="B2" s="36"/>
      <c r="C2" s="36"/>
      <c r="D2" s="36"/>
      <c r="E2" s="36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73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SUM((C7,C11,C14,C20,C25))</f>
        <v>2375.4103360000004</v>
      </c>
      <c r="D6" s="11">
        <f>SUM((D7,D11,D14,D20,D25))</f>
        <v>1780.1703359999997</v>
      </c>
      <c r="E6" s="11">
        <f>SUM((E7,E11,E14,E20,E25))</f>
        <v>595.2400000000001</v>
      </c>
      <c r="F6" s="12"/>
      <c r="G6" s="13"/>
      <c r="H6" s="5"/>
    </row>
    <row r="7" spans="1:8" ht="14.25" thickBot="1">
      <c r="A7" s="14" t="s">
        <v>80</v>
      </c>
      <c r="B7" s="14" t="s">
        <v>7</v>
      </c>
      <c r="C7" s="11">
        <f>SUM((C8))</f>
        <v>1930.6103190000001</v>
      </c>
      <c r="D7" s="11">
        <f>SUM((D8))</f>
        <v>1335.3703189999999</v>
      </c>
      <c r="E7" s="11">
        <f>SUM((E8))</f>
        <v>595.2400000000001</v>
      </c>
      <c r="F7" s="12"/>
      <c r="G7" s="13"/>
      <c r="H7" s="5"/>
    </row>
    <row r="8" spans="1:8" ht="14.25" thickBot="1">
      <c r="A8" s="20" t="s">
        <v>71</v>
      </c>
      <c r="B8" s="21" t="s">
        <v>70</v>
      </c>
      <c r="C8" s="11">
        <f>SUM((C9:C10))</f>
        <v>1930.6103190000001</v>
      </c>
      <c r="D8" s="11">
        <f>SUM((D9:D10))</f>
        <v>1335.3703189999999</v>
      </c>
      <c r="E8" s="11">
        <f>SUM((E9:E10))</f>
        <v>595.2400000000001</v>
      </c>
      <c r="F8" s="18"/>
      <c r="G8" s="1"/>
      <c r="H8" s="5"/>
    </row>
    <row r="9" spans="1:8" ht="14.25" thickBot="1">
      <c r="A9" s="22" t="s">
        <v>115</v>
      </c>
      <c r="B9" s="23" t="s">
        <v>114</v>
      </c>
      <c r="C9" s="11">
        <f>D9+E9</f>
        <v>1724.251457</v>
      </c>
      <c r="D9" s="11">
        <v>1148.101457</v>
      </c>
      <c r="E9" s="11">
        <v>576.1500000000001</v>
      </c>
      <c r="F9" s="18"/>
      <c r="G9" s="1"/>
      <c r="H9" s="5"/>
    </row>
    <row r="10" spans="1:8" ht="14.25" thickBot="1">
      <c r="A10" s="22" t="s">
        <v>116</v>
      </c>
      <c r="B10" s="23" t="s">
        <v>117</v>
      </c>
      <c r="C10" s="11">
        <f>D10+E10</f>
        <v>206.358862</v>
      </c>
      <c r="D10" s="11">
        <v>187.26886199999998</v>
      </c>
      <c r="E10" s="11">
        <v>19.09</v>
      </c>
      <c r="F10" s="18"/>
      <c r="G10" s="1"/>
      <c r="H10" s="5"/>
    </row>
    <row r="11" spans="1:8" ht="14.25" thickBot="1">
      <c r="A11" s="14" t="s">
        <v>118</v>
      </c>
      <c r="B11" s="14" t="s">
        <v>119</v>
      </c>
      <c r="C11" s="11">
        <f>SUM((C12))</f>
        <v>6.71031</v>
      </c>
      <c r="D11" s="11">
        <f>SUM((D12))</f>
        <v>6.71031</v>
      </c>
      <c r="E11" s="11">
        <f>SUM((E12))</f>
        <v>0.0</v>
      </c>
      <c r="F11" s="12"/>
      <c r="G11" s="13"/>
      <c r="H11" s="5"/>
    </row>
    <row r="12" spans="1:8" ht="14.25" thickBot="1">
      <c r="A12" s="20" t="s">
        <v>120</v>
      </c>
      <c r="B12" s="21" t="s">
        <v>121</v>
      </c>
      <c r="C12" s="11">
        <f>SUM((C13))</f>
        <v>6.71031</v>
      </c>
      <c r="D12" s="11">
        <f>SUM((D13))</f>
        <v>6.71031</v>
      </c>
      <c r="E12" s="11">
        <f>SUM((E13))</f>
        <v>0.0</v>
      </c>
      <c r="F12" s="18"/>
      <c r="G12" s="1"/>
      <c r="H12" s="5"/>
    </row>
    <row r="13" spans="1:8" ht="14.25" thickBot="1">
      <c r="A13" s="22" t="s">
        <v>122</v>
      </c>
      <c r="B13" s="23" t="s">
        <v>123</v>
      </c>
      <c r="C13" s="11">
        <f>D13+E13</f>
        <v>6.71031</v>
      </c>
      <c r="D13" s="11">
        <v>6.71031</v>
      </c>
      <c r="E13" s="11"/>
      <c r="F13" s="18"/>
      <c r="G13" s="1"/>
      <c r="H13" s="5"/>
    </row>
    <row r="14" spans="1:8" ht="14.25" thickBot="1">
      <c r="A14" s="14" t="s">
        <v>124</v>
      </c>
      <c r="B14" s="14" t="s">
        <v>125</v>
      </c>
      <c r="C14" s="11">
        <f>SUM((C15,C18))</f>
        <v>189.993577</v>
      </c>
      <c r="D14" s="11">
        <f>SUM((D15,D18))</f>
        <v>189.993577</v>
      </c>
      <c r="E14" s="11">
        <f>SUM((E15,E18))</f>
        <v>0.0</v>
      </c>
      <c r="F14" s="12"/>
      <c r="G14" s="13"/>
      <c r="H14" s="5"/>
    </row>
    <row r="15" spans="1:8" ht="14.25" thickBot="1">
      <c r="A15" s="20" t="s">
        <v>126</v>
      </c>
      <c r="B15" s="21" t="s">
        <v>127</v>
      </c>
      <c r="C15" s="11">
        <f>SUM((C16:C17))</f>
        <v>186.481752</v>
      </c>
      <c r="D15" s="11">
        <f>SUM((D16:D17))</f>
        <v>186.481752</v>
      </c>
      <c r="E15" s="11">
        <f>SUM((E16:E17))</f>
        <v>0.0</v>
      </c>
      <c r="F15" s="18"/>
      <c r="G15" s="1"/>
      <c r="H15" s="5"/>
    </row>
    <row r="16" spans="1:8" ht="14.25" thickBot="1">
      <c r="A16" s="22" t="s">
        <v>128</v>
      </c>
      <c r="B16" s="23" t="s">
        <v>129</v>
      </c>
      <c r="C16" s="11">
        <f>D16+E16</f>
        <v>0.827</v>
      </c>
      <c r="D16" s="11">
        <v>0.827</v>
      </c>
      <c r="E16" s="11"/>
      <c r="F16" s="18"/>
      <c r="G16" s="1"/>
      <c r="H16" s="5"/>
    </row>
    <row r="17" spans="1:8" ht="14.25" thickBot="1">
      <c r="A17" s="22" t="s">
        <v>130</v>
      </c>
      <c r="B17" s="23" t="s">
        <v>131</v>
      </c>
      <c r="C17" s="11">
        <f>D17+E17</f>
        <v>185.654752</v>
      </c>
      <c r="D17" s="11">
        <v>185.654752</v>
      </c>
      <c r="E17" s="11"/>
      <c r="F17" s="18"/>
      <c r="G17" s="1"/>
      <c r="H17" s="5"/>
    </row>
    <row r="18" spans="1:8" ht="14.25" thickBot="1">
      <c r="A18" s="20" t="s">
        <v>132</v>
      </c>
      <c r="B18" s="21" t="s">
        <v>133</v>
      </c>
      <c r="C18" s="11">
        <f>SUM((C19))</f>
        <v>3.511825</v>
      </c>
      <c r="D18" s="11">
        <f>SUM((D19))</f>
        <v>3.511825</v>
      </c>
      <c r="E18" s="11">
        <f>SUM((E19))</f>
        <v>0.0</v>
      </c>
      <c r="F18" s="18"/>
      <c r="G18" s="1"/>
      <c r="H18" s="5"/>
    </row>
    <row r="19" spans="1:8" ht="14.25" thickBot="1">
      <c r="A19" s="22" t="s">
        <v>134</v>
      </c>
      <c r="B19" s="23" t="s">
        <v>133</v>
      </c>
      <c r="C19" s="11">
        <f>D19+E19</f>
        <v>3.511825</v>
      </c>
      <c r="D19" s="11">
        <v>3.511825</v>
      </c>
      <c r="E19" s="11"/>
      <c r="F19" s="18"/>
      <c r="G19" s="1"/>
      <c r="H19" s="5"/>
    </row>
    <row r="20" spans="1:8" ht="14.25" thickBot="1">
      <c r="A20" s="14" t="s">
        <v>135</v>
      </c>
      <c r="B20" s="14" t="s">
        <v>136</v>
      </c>
      <c r="C20" s="11">
        <f>SUM((C21))</f>
        <v>107.253786</v>
      </c>
      <c r="D20" s="11">
        <f>SUM((D21))</f>
        <v>107.253786</v>
      </c>
      <c r="E20" s="11">
        <f>SUM((E21))</f>
        <v>0.0</v>
      </c>
      <c r="F20" s="12"/>
      <c r="G20" s="13"/>
      <c r="H20" s="5"/>
    </row>
    <row r="21" spans="1:8" ht="14.25" thickBot="1">
      <c r="A21" s="20" t="s">
        <v>137</v>
      </c>
      <c r="B21" s="21" t="s">
        <v>138</v>
      </c>
      <c r="C21" s="11">
        <f>SUM((C22:C24))</f>
        <v>107.253786</v>
      </c>
      <c r="D21" s="11">
        <f>SUM((D22:D24))</f>
        <v>107.253786</v>
      </c>
      <c r="E21" s="11">
        <f>SUM((E22:E24))</f>
        <v>0.0</v>
      </c>
      <c r="F21" s="18"/>
      <c r="G21" s="1"/>
      <c r="H21" s="5"/>
    </row>
    <row r="22" spans="1:8" ht="14.25" thickBot="1">
      <c r="A22" s="22" t="s">
        <v>139</v>
      </c>
      <c r="B22" s="23" t="s">
        <v>140</v>
      </c>
      <c r="C22" s="11">
        <f>D22+E22</f>
        <v>56.759225</v>
      </c>
      <c r="D22" s="11">
        <v>56.759225</v>
      </c>
      <c r="E22" s="11"/>
      <c r="F22" s="18"/>
      <c r="G22" s="1"/>
      <c r="H22" s="5"/>
    </row>
    <row r="23" spans="1:8" ht="14.25" thickBot="1">
      <c r="A23" s="22" t="s">
        <v>141</v>
      </c>
      <c r="B23" s="23" t="s">
        <v>142</v>
      </c>
      <c r="C23" s="11">
        <f>D23+E23</f>
        <v>8.922059</v>
      </c>
      <c r="D23" s="11">
        <v>8.922059</v>
      </c>
      <c r="E23" s="11"/>
      <c r="F23" s="18"/>
      <c r="G23" s="1"/>
      <c r="H23" s="5"/>
    </row>
    <row r="24" spans="1:8" ht="14.25" thickBot="1">
      <c r="A24" s="22" t="s">
        <v>143</v>
      </c>
      <c r="B24" s="23" t="s">
        <v>144</v>
      </c>
      <c r="C24" s="11">
        <f>D24+E24</f>
        <v>41.572502</v>
      </c>
      <c r="D24" s="11">
        <v>41.572502</v>
      </c>
      <c r="E24" s="11"/>
      <c r="F24" s="18"/>
      <c r="G24" s="1"/>
      <c r="H24" s="5"/>
    </row>
    <row r="25" spans="1:8" ht="14.25" thickBot="1">
      <c r="A25" s="14" t="s">
        <v>87</v>
      </c>
      <c r="B25" s="14" t="s">
        <v>88</v>
      </c>
      <c r="C25" s="11">
        <f>SUM((C26))</f>
        <v>140.842344</v>
      </c>
      <c r="D25" s="11">
        <f>SUM((D26))</f>
        <v>140.842344</v>
      </c>
      <c r="E25" s="11">
        <f>SUM((E26))</f>
        <v>0.0</v>
      </c>
      <c r="F25" s="12"/>
      <c r="G25" s="13"/>
      <c r="H25" s="5"/>
    </row>
    <row r="26" spans="1:8" ht="14.25" thickBot="1">
      <c r="A26" s="20" t="s">
        <v>89</v>
      </c>
      <c r="B26" s="21" t="s">
        <v>90</v>
      </c>
      <c r="C26" s="11">
        <f>SUM((C27))</f>
        <v>140.842344</v>
      </c>
      <c r="D26" s="11">
        <f>SUM((D27))</f>
        <v>140.842344</v>
      </c>
      <c r="E26" s="11">
        <f>SUM((E27))</f>
        <v>0.0</v>
      </c>
      <c r="F26" s="18"/>
      <c r="G26" s="1"/>
      <c r="H26" s="5"/>
    </row>
    <row r="27" spans="1:8" ht="14.25" thickBot="1">
      <c r="A27" s="22" t="s">
        <v>91</v>
      </c>
      <c r="B27" s="23" t="s">
        <v>92</v>
      </c>
      <c r="C27" s="11">
        <f>D27+E27</f>
        <v>140.842344</v>
      </c>
      <c r="D27" s="11">
        <v>140.842344</v>
      </c>
      <c r="E27" s="11"/>
      <c r="F27" s="18"/>
      <c r="G27" s="1"/>
      <c r="H2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dbc9436-a8d1-4b9d-9451-f62e32d20974}">
  <sheetPr codeName="Sheet6"/>
  <dimension ref="A1:F30"/>
  <sheetViews>
    <sheetView workbookViewId="0" topLeftCell="A1">
      <selection pane="topLeft" activeCell="C6" sqref="C6:C8"/>
    </sheetView>
  </sheetViews>
  <sheetFormatPr defaultColWidth="8.755" defaultRowHeight="14.25"/>
  <cols>
    <col min="1" max="1" width="12.5" customWidth="1"/>
    <col min="2" max="2" width="27.125" customWidth="1"/>
    <col min="3" max="3" width="28.25" customWidth="1"/>
  </cols>
  <sheetData>
    <row r="1" spans="1:6" ht="14.25">
      <c r="A1" s="1"/>
      <c r="B1" s="1"/>
      <c r="C1" s="1"/>
      <c r="D1" s="1"/>
      <c r="E1" s="1"/>
      <c r="F1" s="2"/>
    </row>
    <row r="2" spans="1:6" ht="17.45" customHeight="1">
      <c r="A2" s="35" t="s">
        <v>94</v>
      </c>
      <c r="B2" s="36"/>
      <c r="C2" s="36"/>
      <c r="D2" s="3"/>
      <c r="E2" s="3"/>
      <c r="F2" s="3"/>
    </row>
    <row r="3" spans="1:6" ht="17.1" customHeight="1" thickBot="1">
      <c r="A3" s="4"/>
      <c r="B3" s="37" t="s">
        <v>1</v>
      </c>
      <c r="C3" s="37"/>
      <c r="D3" s="5"/>
      <c r="E3" s="5"/>
      <c r="F3" s="5"/>
    </row>
    <row r="4" spans="1:6" ht="17.1" customHeight="1" thickBot="1">
      <c r="A4" s="38" t="s">
        <v>95</v>
      </c>
      <c r="B4" s="38"/>
      <c r="C4" s="38" t="s">
        <v>96</v>
      </c>
      <c r="D4" s="7"/>
      <c r="E4" s="8"/>
      <c r="F4" s="9"/>
    </row>
    <row r="5" spans="1:6" ht="14.25" thickBot="1">
      <c r="A5" s="6" t="s">
        <v>84</v>
      </c>
      <c r="B5" s="10" t="s">
        <v>85</v>
      </c>
      <c r="C5" s="38"/>
      <c r="D5" s="7"/>
      <c r="E5" s="8"/>
      <c r="F5" s="9"/>
    </row>
    <row r="6" spans="1:6" ht="17.1" customHeight="1" thickBot="1">
      <c r="A6" s="44" t="s">
        <v>86</v>
      </c>
      <c r="B6" s="44"/>
      <c r="C6" s="11">
        <f>SUM((C7,C18,C29))</f>
        <v>1780.1703360000004</v>
      </c>
      <c r="D6" s="12"/>
      <c r="E6" s="13"/>
      <c r="F6" s="5"/>
    </row>
    <row r="7" spans="1:6" ht="14.25" thickBot="1">
      <c r="A7" s="14" t="s">
        <v>93</v>
      </c>
      <c r="B7" s="14" t="s">
        <v>145</v>
      </c>
      <c r="C7" s="11">
        <f>SUM((C8:C17))</f>
        <v>1643.2460690000003</v>
      </c>
      <c r="D7" s="12"/>
      <c r="E7" s="13"/>
      <c r="F7" s="5"/>
    </row>
    <row r="8" spans="1:6" ht="14.25" thickBot="1">
      <c r="A8" s="19" t="s">
        <v>146</v>
      </c>
      <c r="B8" s="19" t="s">
        <v>147</v>
      </c>
      <c r="C8" s="11">
        <v>447.35400000000004</v>
      </c>
      <c r="D8" s="18"/>
      <c r="E8" s="1"/>
      <c r="F8" s="5"/>
    </row>
    <row r="9" spans="1:6" ht="14.25" thickBot="1">
      <c r="A9" s="19" t="s">
        <v>148</v>
      </c>
      <c r="B9" s="19" t="s">
        <v>149</v>
      </c>
      <c r="C9" s="11">
        <v>314.4962</v>
      </c>
      <c r="D9" s="18"/>
      <c r="E9" s="1"/>
      <c r="F9" s="5"/>
    </row>
    <row r="10" spans="1:6" ht="14.25" thickBot="1">
      <c r="A10" s="19" t="s">
        <v>150</v>
      </c>
      <c r="B10" s="19" t="s">
        <v>151</v>
      </c>
      <c r="C10" s="11">
        <v>373.74</v>
      </c>
      <c r="D10" s="18"/>
      <c r="E10" s="1"/>
      <c r="F10" s="5"/>
    </row>
    <row r="11" spans="1:6" ht="14.25" thickBot="1">
      <c r="A11" s="19" t="s">
        <v>152</v>
      </c>
      <c r="B11" s="19" t="s">
        <v>153</v>
      </c>
      <c r="C11" s="11">
        <v>51.489</v>
      </c>
      <c r="D11" s="18"/>
      <c r="E11" s="1"/>
      <c r="F11" s="5"/>
    </row>
    <row r="12" spans="1:6" ht="14.25" thickBot="1">
      <c r="A12" s="19" t="s">
        <v>154</v>
      </c>
      <c r="B12" s="19" t="s">
        <v>155</v>
      </c>
      <c r="C12" s="11">
        <v>189.036256</v>
      </c>
      <c r="D12" s="18"/>
      <c r="E12" s="1"/>
      <c r="F12" s="5"/>
    </row>
    <row r="13" spans="1:6" ht="14.25" thickBot="1">
      <c r="A13" s="19" t="s">
        <v>156</v>
      </c>
      <c r="B13" s="19" t="s">
        <v>157</v>
      </c>
      <c r="C13" s="11">
        <v>67.669732</v>
      </c>
      <c r="D13" s="18"/>
      <c r="E13" s="1"/>
      <c r="F13" s="5"/>
    </row>
    <row r="14" spans="1:6" ht="14.25" thickBot="1">
      <c r="A14" s="19" t="s">
        <v>158</v>
      </c>
      <c r="B14" s="19" t="s">
        <v>159</v>
      </c>
      <c r="C14" s="11">
        <v>41.572502</v>
      </c>
      <c r="D14" s="18"/>
      <c r="E14" s="1"/>
      <c r="F14" s="5"/>
    </row>
    <row r="15" spans="1:6" ht="14.25" thickBot="1">
      <c r="A15" s="19" t="s">
        <v>160</v>
      </c>
      <c r="B15" s="19" t="s">
        <v>161</v>
      </c>
      <c r="C15" s="11">
        <v>3.7020350000000004</v>
      </c>
      <c r="D15" s="18"/>
      <c r="E15" s="1"/>
      <c r="F15" s="5"/>
    </row>
    <row r="16" spans="1:6" ht="14.25" thickBot="1">
      <c r="A16" s="19" t="s">
        <v>162</v>
      </c>
      <c r="B16" s="19" t="s">
        <v>92</v>
      </c>
      <c r="C16" s="11">
        <v>140.842344</v>
      </c>
      <c r="D16" s="18"/>
      <c r="E16" s="1"/>
      <c r="F16" s="5"/>
    </row>
    <row r="17" spans="1:6" ht="14.25" thickBot="1">
      <c r="A17" s="19" t="s">
        <v>163</v>
      </c>
      <c r="B17" s="19" t="s">
        <v>164</v>
      </c>
      <c r="C17" s="11">
        <v>13.344</v>
      </c>
      <c r="D17" s="18"/>
      <c r="E17" s="1"/>
      <c r="F17" s="5"/>
    </row>
    <row r="18" spans="1:6" ht="14.25" thickBot="1">
      <c r="A18" s="14" t="s">
        <v>165</v>
      </c>
      <c r="B18" s="14" t="s">
        <v>166</v>
      </c>
      <c r="C18" s="11">
        <f>SUM((C19:C28))</f>
        <v>136.097267</v>
      </c>
      <c r="D18" s="12"/>
      <c r="E18" s="13"/>
      <c r="F18" s="5"/>
    </row>
    <row r="19" spans="1:6" ht="14.25" thickBot="1">
      <c r="A19" s="19" t="s">
        <v>167</v>
      </c>
      <c r="B19" s="19" t="s">
        <v>168</v>
      </c>
      <c r="C19" s="11">
        <v>21.494</v>
      </c>
      <c r="D19" s="18"/>
      <c r="E19" s="1"/>
      <c r="F19" s="5"/>
    </row>
    <row r="20" spans="1:6" ht="14.25" thickBot="1">
      <c r="A20" s="19" t="s">
        <v>169</v>
      </c>
      <c r="B20" s="19" t="s">
        <v>170</v>
      </c>
      <c r="C20" s="11">
        <v>0.65</v>
      </c>
      <c r="D20" s="18"/>
      <c r="E20" s="1"/>
      <c r="F20" s="5"/>
    </row>
    <row r="21" spans="1:6" ht="14.25" thickBot="1">
      <c r="A21" s="19" t="s">
        <v>171</v>
      </c>
      <c r="B21" s="19" t="s">
        <v>172</v>
      </c>
      <c r="C21" s="11">
        <v>2.89</v>
      </c>
      <c r="D21" s="18"/>
      <c r="E21" s="1"/>
      <c r="F21" s="5"/>
    </row>
    <row r="22" spans="1:6" ht="14.25" thickBot="1">
      <c r="A22" s="19" t="s">
        <v>173</v>
      </c>
      <c r="B22" s="19" t="s">
        <v>174</v>
      </c>
      <c r="C22" s="11">
        <v>1.33</v>
      </c>
      <c r="D22" s="18"/>
      <c r="E22" s="1"/>
      <c r="F22" s="5"/>
    </row>
    <row r="23" spans="1:6" ht="14.25" thickBot="1">
      <c r="A23" s="19" t="s">
        <v>175</v>
      </c>
      <c r="B23" s="19" t="s">
        <v>176</v>
      </c>
      <c r="C23" s="11">
        <v>1.9684</v>
      </c>
      <c r="D23" s="18"/>
      <c r="E23" s="1"/>
      <c r="F23" s="5"/>
    </row>
    <row r="24" spans="1:6" ht="14.25" thickBot="1">
      <c r="A24" s="19" t="s">
        <v>177</v>
      </c>
      <c r="B24" s="19" t="s">
        <v>178</v>
      </c>
      <c r="C24" s="11">
        <v>21.33</v>
      </c>
      <c r="D24" s="18"/>
      <c r="E24" s="1"/>
      <c r="F24" s="5"/>
    </row>
    <row r="25" spans="1:6" ht="14.25" thickBot="1">
      <c r="A25" s="19" t="s">
        <v>179</v>
      </c>
      <c r="B25" s="19" t="s">
        <v>180</v>
      </c>
      <c r="C25" s="11">
        <v>6.71031</v>
      </c>
      <c r="D25" s="18"/>
      <c r="E25" s="1"/>
      <c r="F25" s="5"/>
    </row>
    <row r="26" spans="1:6" ht="14.25" thickBot="1">
      <c r="A26" s="19" t="s">
        <v>181</v>
      </c>
      <c r="B26" s="19" t="s">
        <v>182</v>
      </c>
      <c r="C26" s="11">
        <v>9.084557</v>
      </c>
      <c r="D26" s="18"/>
      <c r="E26" s="1"/>
      <c r="F26" s="5"/>
    </row>
    <row r="27" spans="1:6" ht="14.25" thickBot="1">
      <c r="A27" s="19" t="s">
        <v>183</v>
      </c>
      <c r="B27" s="19" t="s">
        <v>184</v>
      </c>
      <c r="C27" s="11">
        <v>2.0</v>
      </c>
      <c r="D27" s="18"/>
      <c r="E27" s="1"/>
      <c r="F27" s="5"/>
    </row>
    <row r="28" spans="1:6" ht="14.25" thickBot="1">
      <c r="A28" s="19" t="s">
        <v>185</v>
      </c>
      <c r="B28" s="19" t="s">
        <v>186</v>
      </c>
      <c r="C28" s="11">
        <v>68.64</v>
      </c>
      <c r="D28" s="18"/>
      <c r="E28" s="1"/>
      <c r="F28" s="5"/>
    </row>
    <row r="29" spans="1:6" ht="14.25" thickBot="1">
      <c r="A29" s="14" t="s">
        <v>97</v>
      </c>
      <c r="B29" s="14" t="s">
        <v>98</v>
      </c>
      <c r="C29" s="11">
        <f>SUM((C30))</f>
        <v>0.827</v>
      </c>
      <c r="D29" s="12"/>
      <c r="E29" s="13"/>
      <c r="F29" s="5"/>
    </row>
    <row r="30" spans="1:6" ht="14.25" thickBot="1">
      <c r="A30" s="19" t="s">
        <v>99</v>
      </c>
      <c r="B30" s="19" t="s">
        <v>100</v>
      </c>
      <c r="C30" s="11">
        <v>0.827</v>
      </c>
      <c r="D30" s="18"/>
      <c r="E30" s="1"/>
      <c r="F30" s="5"/>
    </row>
  </sheetData>
  <mergeCells count="5">
    <mergeCell ref="A2:C2"/>
    <mergeCell ref="B3:C3"/>
    <mergeCell ref="A4:B4"/>
    <mergeCell ref="C4:C5"/>
    <mergeCell ref="A6:B6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797372-1168-40aa-aa4a-4e4529ef72b8}">
  <sheetPr codeName="Sheet7"/>
  <dimension ref="A1:K9"/>
  <sheetViews>
    <sheetView workbookViewId="0" topLeftCell="A1">
      <selection pane="topLeft" activeCell="A8" sqref="A8:B8"/>
    </sheetView>
  </sheetViews>
  <sheetFormatPr defaultColWidth="8.75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 ht="14.25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7" t="s">
        <v>101</v>
      </c>
      <c r="B2" s="47"/>
      <c r="C2" s="47"/>
      <c r="D2" s="47"/>
      <c r="E2" s="47"/>
      <c r="F2" s="47"/>
      <c r="G2" s="47"/>
      <c r="H2" s="47"/>
      <c r="I2" s="3"/>
      <c r="J2" s="3"/>
      <c r="K2" s="3"/>
    </row>
    <row r="3" spans="1:11" ht="17.1" customHeight="1" thickBot="1">
      <c r="A3" s="4"/>
      <c r="B3" s="37" t="s">
        <v>1</v>
      </c>
      <c r="C3" s="37"/>
      <c r="D3" s="37"/>
      <c r="E3" s="37"/>
      <c r="F3" s="37"/>
      <c r="G3" s="37"/>
      <c r="H3" s="37"/>
      <c r="I3" s="5"/>
      <c r="J3" s="5"/>
      <c r="K3" s="5"/>
    </row>
    <row r="4" spans="1:11" ht="17.1" customHeight="1" thickBot="1">
      <c r="A4" s="38" t="s">
        <v>55</v>
      </c>
      <c r="B4" s="38"/>
      <c r="C4" s="38" t="s">
        <v>102</v>
      </c>
      <c r="D4" s="38" t="s">
        <v>103</v>
      </c>
      <c r="E4" s="38"/>
      <c r="F4" s="38"/>
      <c r="G4" s="38"/>
      <c r="H4" s="38"/>
      <c r="I4" s="7"/>
      <c r="J4" s="8"/>
      <c r="K4" s="9"/>
    </row>
    <row r="5" spans="1:11" ht="17.1" customHeight="1" thickBot="1">
      <c r="A5" s="38"/>
      <c r="B5" s="38"/>
      <c r="C5" s="38"/>
      <c r="D5" s="38" t="s">
        <v>67</v>
      </c>
      <c r="E5" s="38" t="s">
        <v>104</v>
      </c>
      <c r="F5" s="38" t="s">
        <v>105</v>
      </c>
      <c r="G5" s="38" t="s">
        <v>106</v>
      </c>
      <c r="H5" s="38"/>
      <c r="I5" s="7"/>
      <c r="J5" s="8"/>
      <c r="K5" s="9"/>
    </row>
    <row r="6" spans="1:11" ht="14.25" thickBot="1">
      <c r="A6" s="38"/>
      <c r="B6" s="38"/>
      <c r="C6" s="38"/>
      <c r="D6" s="38"/>
      <c r="E6" s="38"/>
      <c r="F6" s="38"/>
      <c r="G6" s="10" t="s">
        <v>107</v>
      </c>
      <c r="H6" s="10" t="s">
        <v>108</v>
      </c>
      <c r="I6" s="7"/>
      <c r="J6" s="8"/>
      <c r="K6" s="9"/>
    </row>
    <row r="7" spans="1:11" ht="17.1" customHeight="1" thickBot="1">
      <c r="A7" s="44" t="s">
        <v>86</v>
      </c>
      <c r="B7" s="44"/>
      <c r="C7" s="17">
        <f>SUM((C8))</f>
        <v>2.0</v>
      </c>
      <c r="D7" s="17">
        <f>SUM((D8))</f>
        <v>2.0</v>
      </c>
      <c r="E7" s="17">
        <f>SUM((E8))</f>
        <v>0.0</v>
      </c>
      <c r="F7" s="17">
        <f>SUM((F8))</f>
        <v>0.0</v>
      </c>
      <c r="G7" s="17">
        <f>SUM((G8))</f>
        <v>0.0</v>
      </c>
      <c r="H7" s="17">
        <f>SUM((H8))</f>
        <v>2.0</v>
      </c>
      <c r="I7" s="12"/>
      <c r="J7" s="13"/>
      <c r="K7" s="5"/>
    </row>
    <row r="8" spans="1:11" ht="17.1" customHeight="1" thickBot="1">
      <c r="A8" s="45" t="s">
        <v>112</v>
      </c>
      <c r="B8" s="45"/>
      <c r="C8" s="17">
        <f>SUM((C9))</f>
        <v>2.0</v>
      </c>
      <c r="D8" s="17">
        <f>SUM((D9))</f>
        <v>2.0</v>
      </c>
      <c r="E8" s="17">
        <f>SUM((E9))</f>
        <v>0.0</v>
      </c>
      <c r="F8" s="17">
        <f>SUM((F9))</f>
        <v>0.0</v>
      </c>
      <c r="G8" s="17">
        <f>SUM((G9))</f>
        <v>0.0</v>
      </c>
      <c r="H8" s="17">
        <f>SUM((H9))</f>
        <v>2.0</v>
      </c>
      <c r="I8" s="18"/>
      <c r="J8" s="1"/>
      <c r="K8" s="5"/>
    </row>
    <row r="9" spans="1:11" ht="17.1" customHeight="1" thickBot="1">
      <c r="A9" s="46" t="s">
        <v>112</v>
      </c>
      <c r="B9" s="46"/>
      <c r="C9" s="11">
        <f>D9</f>
        <v>2.0</v>
      </c>
      <c r="D9" s="11">
        <f>SUM((E9:H9))</f>
        <v>2.0</v>
      </c>
      <c r="E9" s="11"/>
      <c r="F9" s="11"/>
      <c r="G9" s="11"/>
      <c r="H9" s="11">
        <v>2.0</v>
      </c>
      <c r="I9" s="2"/>
      <c r="J9" s="2"/>
      <c r="K9" s="2"/>
    </row>
  </sheetData>
  <mergeCells count="12">
    <mergeCell ref="A2:H2"/>
    <mergeCell ref="B3:H3"/>
    <mergeCell ref="A4:B6"/>
    <mergeCell ref="C4:C6"/>
    <mergeCell ref="D4:H4"/>
    <mergeCell ref="D5:D6"/>
    <mergeCell ref="E5:E6"/>
    <mergeCell ref="F5:F6"/>
    <mergeCell ref="G5:H5"/>
    <mergeCell ref="A7:B7"/>
    <mergeCell ref="A8:B8"/>
    <mergeCell ref="A9:B9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c31a037-83f2-462f-9dc8-0382f2c98c3a}">
  <sheetPr codeName="Sheet8"/>
  <dimension ref="A1:H8"/>
  <sheetViews>
    <sheetView workbookViewId="0" topLeftCell="A1">
      <selection pane="topLeft" activeCell="E7" sqref="E7"/>
    </sheetView>
  </sheetViews>
  <sheetFormatPr defaultColWidth="8.75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74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4.25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  <row r="8" spans="1:8" ht="14.25">
      <c r="A8" s="15"/>
      <c r="B8" s="15"/>
      <c r="C8" s="16"/>
      <c r="D8" s="16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186052-d77f-4b12-b3f7-a9d188a543b9}">
  <sheetPr codeName="Sheet9"/>
  <dimension ref="A1:H7"/>
  <sheetViews>
    <sheetView workbookViewId="0" topLeftCell="A1">
      <selection pane="topLeft" activeCell="C6" sqref="C6:E7"/>
    </sheetView>
  </sheetViews>
  <sheetFormatPr defaultColWidth="8.75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110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111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5" customHeight="1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2016-12-02T08:54:00Z</dcterms:created>
  <dcterms:modified xsi:type="dcterms:W3CDTF">2026-02-02T09:47:17Z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BBF104653B384154B377B9ADF4B5B0FD_13</vt:lpwstr>
  </property>
</Properties>
</file>